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Budget Template" sheetId="2" state="visible" r:id="rId4"/>
    <sheet name="Example Month" sheetId="3" state="visible" r:id="rId5"/>
    <sheet name="Planning Tools" sheetId="4" state="visible" r:id="rId6"/>
    <sheet name="Year Overview"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<sst xmlns="http://schemas.openxmlformats.org/spreadsheetml/2006/main" count="292" uniqueCount="188">
  <si>
    <t xml:space="preserve">How to use this template (quick guide)</t>
  </si>
  <si>
    <t xml:space="preserve">1) Open the 'Example Month' sheet first to see what a filled-in month looks like.</t>
  </si>
  <si>
    <t xml:space="preserve">2) On 'Budget Template': pick the Month and Year, and set your Savings goal (start with 10% of income).</t>
  </si>
  <si>
    <t xml:space="preserve">3) Fill in Income: Planned at the start of the month, Actual during/after the month.</t>
  </si>
  <si>
    <t xml:space="preserve">4) Fill in Expenses. Use the dropdowns: Type (Fixed / Variable / Irregular) and Need / Want / Future.</t>
  </si>
  <si>
    <t xml:space="preserve">5) Treat savings as an expense you pay FIRST: give 'Savings', 'Pension' and 'Emergency fund' their own lines.</t>
  </si>
  <si>
    <t xml:space="preserve">6) Check the Summary: Net (Actual), your savings rate vs. your goal, and your Needs/Wants/Future split vs. the 50-30-20 guide.</t>
  </si>
  <si>
    <t xml:space="preserve">7) Use 'Planning Tools' for your emergency fund, irregular yearly costs, and the 'Future Me' pension illustration.</t>
  </si>
  <si>
    <t xml:space="preserve">8) At the end of the month: answer the three check-in questions and copy your totals into 'Year Overview'.</t>
  </si>
  <si>
    <t xml:space="preserve">Legend</t>
  </si>
  <si>
    <t xml:space="preserve">Yellow cells</t>
  </si>
  <si>
    <t xml:space="preserve">you fill these in</t>
  </si>
  <si>
    <t xml:space="preserve">Green cells</t>
  </si>
  <si>
    <t xml:space="preserve">calculated automatically – no need to touch</t>
  </si>
  <si>
    <t xml:space="preserve">Glossary – plain language</t>
  </si>
  <si>
    <t xml:space="preserve">Fixed expense</t>
  </si>
  <si>
    <t xml:space="preserve">Same amount every month (rent, phone).</t>
  </si>
  <si>
    <t xml:space="preserve">Variable expense</t>
  </si>
  <si>
    <t xml:space="preserve">Changes month to month (groceries, leisure).</t>
  </si>
  <si>
    <t xml:space="preserve">Irregular expense</t>
  </si>
  <si>
    <t xml:space="preserve">Comes a few times a year (insurance, gifts, repairs). Set aside a monthly amount for these.</t>
  </si>
  <si>
    <t xml:space="preserve">Variance</t>
  </si>
  <si>
    <t xml:space="preserve">Actual minus Planned. For expenses, red = you spent more than planned.</t>
  </si>
  <si>
    <t xml:space="preserve">Savings rate</t>
  </si>
  <si>
    <t xml:space="preserve">Share of your income that goes to your future: leftover money + your 'Saving/Future' lines.</t>
  </si>
  <si>
    <t xml:space="preserve">Emergency fund</t>
  </si>
  <si>
    <t xml:space="preserve">Money for surprises (about 3 months of essential costs). It keeps a bad month from becoming debt.</t>
  </si>
  <si>
    <t xml:space="preserve">Sinking fund</t>
  </si>
  <si>
    <t xml:space="preserve">Yearly cost ÷ 12, saved monthly, so December gifts or car insurance never 'surprise' you.</t>
  </si>
  <si>
    <t xml:space="preserve">50-30-20 guide</t>
  </si>
  <si>
    <t xml:space="preserve">Rough benchmark: ~50% Needs, ~30% Wants, ~20% Saving/Future. Compare, don't force.</t>
  </si>
  <si>
    <t xml:space="preserve">Pension gap</t>
  </si>
  <si>
    <t xml:space="preserve">The difference between your future pension and what you will actually need. Small regular amounts, started early, shrink it.</t>
  </si>
  <si>
    <t xml:space="preserve">For trainers – using this in a session</t>
  </si>
  <si>
    <t xml:space="preserve">Warm-up (10 min): walk through the Example Month together; ask what participants notice.</t>
  </si>
  <si>
    <t xml:space="preserve">Exercise (25 min): participants fill their own month (estimates are fine – precision comes with practice).</t>
  </si>
  <si>
    <t xml:space="preserve">Discussion (15 min): compare Needs/Wants/Future splits with the 50-30-20 guide; talk about the 'pay yourself first' idea.</t>
  </si>
  <si>
    <t xml:space="preserve">Homework: track Actuals for one month, answer the Money check-in, bring one insight to the next session.</t>
  </si>
  <si>
    <t xml:space="preserve">Instructions &amp; Disclaimer</t>
  </si>
  <si>
    <t xml:space="preserve">This resource has been developed within the context of the Erasmus+ project “FEMpower in Finance: Upskilling women in sustainable financial literacy to raise their confidence and counter the threat of old age poverty.”</t>
  </si>
  <si>
    <t xml:space="preserve">The information, explanations, calculations, examples, and any related materials provided through this resource are intended exclusively for educational and informational purposes. They are designed to support learning activities in the area of financial literacy. They do not constitute financial, investment, legal, tax, accounting, or any other professional advice.</t>
  </si>
  <si>
    <t xml:space="preserve">No financial or investment advice</t>
  </si>
  <si>
    <t xml:space="preserve">Nothing in the resources provided by the project should be interpreted as a recommendation to buy, sell, hold, or otherwise transact in any financial product, nor as guidance on any individual investment / financial strategy. Users should seek independent advice from qualified professionals before making financial decisions.</t>
  </si>
  <si>
    <t xml:space="preserve">No guarantee of accuracy or suitability</t>
  </si>
  <si>
    <t xml:space="preserve">While reasonable efforts have been made to ensure that our resources are coherent and usable, the project partners and authors provide it “as is” and make no representations or warranties (express or implied) regarding completeness, correctness, timeliness, fitness for a particular purpose, or outcomes achieved through its use. Financial results and projections may vary significantly depending on personal circumstances, assumptions, market developments, and user inputs.</t>
  </si>
  <si>
    <t xml:space="preserve">User responsibility for inputs and outcomes in templates</t>
  </si>
  <si>
    <t xml:space="preserve">Users are solely responsible for (i) the accuracy of all data they enter, (ii) the assumptions they apply, and (iii) any actions they take based on outputs generated by the resources provided. Any figures shown are indicative only and may be affected by rounding, methodology choices, or spreadsheet software settings.</t>
  </si>
  <si>
    <t xml:space="preserve">Limitation of liability</t>
  </si>
  <si>
    <t xml:space="preserve">To the fullest extent permitted by applicable law, the project partners, authors, and associated organisations shall not be liable for any direct or indirect loss or damage (including financial loss, lost profits, or consequential damages) arising from the use of, inability to use, or reliance on the resources of the project.</t>
  </si>
  <si>
    <t xml:space="preserve">Third-party sources and links</t>
  </si>
  <si>
    <t xml:space="preserve">Where the resources reference external sources, tools, or links, these are provided for convenience and learning purposes. The project partners do not control such third-party content and do not endorse or accept responsibility for it.</t>
  </si>
  <si>
    <t xml:space="preserve">This resource is produced for learning purposes in the framework of the FEMpower in Finance project. The views expressed in this template are those of the authors and do not necessarily reflect the official position of the European Union or any National Agency; neither the European Union nor the granting authority may be held responsible for any use made of the information contained herein.</t>
  </si>
  <si>
    <t xml:space="preserve">FEMpower in Finance – Monthly Budget (Module 2)</t>
  </si>
  <si>
    <t xml:space="preserve">Yellow cells = you fill in  ·  Green cells = calculated for you  ·  New here? Look at the 'Example Month' sheet first.</t>
  </si>
  <si>
    <t xml:space="preserve">Month</t>
  </si>
  <si>
    <t xml:space="preserve">Year</t>
  </si>
  <si>
    <t xml:space="preserve">Summary</t>
  </si>
  <si>
    <t xml:space="preserve">Savings goal (% of income)</t>
  </si>
  <si>
    <t xml:space="preserve">Tip: start with 10% – every % counts.</t>
  </si>
  <si>
    <t xml:space="preserve">Currency</t>
  </si>
  <si>
    <t xml:space="preserve">EUR</t>
  </si>
  <si>
    <t xml:space="preserve">Total income (Planned)</t>
  </si>
  <si>
    <t xml:space="preserve">Total income (Actual)</t>
  </si>
  <si>
    <t xml:space="preserve">Income</t>
  </si>
  <si>
    <t xml:space="preserve">Total expenses (Planned)</t>
  </si>
  <si>
    <t xml:space="preserve">Income source</t>
  </si>
  <si>
    <t xml:space="preserve">Planned</t>
  </si>
  <si>
    <t xml:space="preserve">Actual</t>
  </si>
  <si>
    <t xml:space="preserve">Notes</t>
  </si>
  <si>
    <t xml:space="preserve">Total expenses (Actual)</t>
  </si>
  <si>
    <t xml:space="preserve">Net (Planned)</t>
  </si>
  <si>
    <t xml:space="preserve">Net (Actual)</t>
  </si>
  <si>
    <t xml:space="preserve">Savings rate (Actual)*</t>
  </si>
  <si>
    <t xml:space="preserve">Savings goal</t>
  </si>
  <si>
    <t xml:space="preserve">On track with your goal?</t>
  </si>
  <si>
    <t xml:space="preserve">*money left over + everything you put into 'Saving/Future' lines</t>
  </si>
  <si>
    <t xml:space="preserve">Total income</t>
  </si>
  <si>
    <t xml:space="preserve">Expenses by type (Actual)</t>
  </si>
  <si>
    <t xml:space="preserve">Expenses</t>
  </si>
  <si>
    <t xml:space="preserve">Fixed</t>
  </si>
  <si>
    <t xml:space="preserve">Category</t>
  </si>
  <si>
    <t xml:space="preserve">Type</t>
  </si>
  <si>
    <t xml:space="preserve">Need / Want /
Future</t>
  </si>
  <si>
    <t xml:space="preserve">Description</t>
  </si>
  <si>
    <t xml:space="preserve">Due date</t>
  </si>
  <si>
    <t xml:space="preserve">Paid?</t>
  </si>
  <si>
    <t xml:space="preserve">Variable</t>
  </si>
  <si>
    <t xml:space="preserve">Irregular</t>
  </si>
  <si>
    <t xml:space="preserve">Needs / Wants / Future (Actual)</t>
  </si>
  <si>
    <t xml:space="preserve">Amount</t>
  </si>
  <si>
    <t xml:space="preserve">Your %</t>
  </si>
  <si>
    <t xml:space="preserve">Guide</t>
  </si>
  <si>
    <t xml:space="preserve">Needs</t>
  </si>
  <si>
    <t xml:space="preserve">50%</t>
  </si>
  <si>
    <t xml:space="preserve">Wants</t>
  </si>
  <si>
    <t xml:space="preserve">30%</t>
  </si>
  <si>
    <t xml:space="preserve">Saving / Future</t>
  </si>
  <si>
    <t xml:space="preserve">20%</t>
  </si>
  <si>
    <t xml:space="preserve">50-30-20 is a guideline to compare against – not a rule.</t>
  </si>
  <si>
    <t xml:space="preserve">Total expenses</t>
  </si>
  <si>
    <t xml:space="preserve">Money check-in (end of month)</t>
  </si>
  <si>
    <t xml:space="preserve">1) What surprised you this month?</t>
  </si>
  <si>
    <t xml:space="preserve">2) Which expense would you most like to change?</t>
  </si>
  <si>
    <t xml:space="preserve">3) One small action for next month:</t>
  </si>
  <si>
    <t xml:space="preserve">March</t>
  </si>
  <si>
    <t xml:space="preserve">2026</t>
  </si>
  <si>
    <t xml:space="preserve">Salary (part-time)</t>
  </si>
  <si>
    <t xml:space="preserve">Freelance sewing</t>
  </si>
  <si>
    <t xml:space="preserve">one extra order</t>
  </si>
  <si>
    <t xml:space="preserve">Child benefit</t>
  </si>
  <si>
    <t xml:space="preserve">Rent / Mortgage</t>
  </si>
  <si>
    <t xml:space="preserve">Need</t>
  </si>
  <si>
    <t xml:space="preserve">2-room flat</t>
  </si>
  <si>
    <t xml:space="preserve">Yes</t>
  </si>
  <si>
    <t xml:space="preserve">Utilities</t>
  </si>
  <si>
    <t xml:space="preserve">electricity &amp; heating</t>
  </si>
  <si>
    <t xml:space="preserve">Groceries</t>
  </si>
  <si>
    <t xml:space="preserve">Phone &amp; Internet</t>
  </si>
  <si>
    <t xml:space="preserve">Transport</t>
  </si>
  <si>
    <t xml:space="preserve">monthly ticket</t>
  </si>
  <si>
    <t xml:space="preserve">Insurance</t>
  </si>
  <si>
    <t xml:space="preserve">liability + household</t>
  </si>
  <si>
    <t xml:space="preserve">Health</t>
  </si>
  <si>
    <t xml:space="preserve">pharmacy</t>
  </si>
  <si>
    <t xml:space="preserve">Eating out</t>
  </si>
  <si>
    <t xml:space="preserve">Want</t>
  </si>
  <si>
    <t xml:space="preserve">Clothing</t>
  </si>
  <si>
    <t xml:space="preserve">Leisure</t>
  </si>
  <si>
    <t xml:space="preserve">gym</t>
  </si>
  <si>
    <t xml:space="preserve">Subscriptions</t>
  </si>
  <si>
    <t xml:space="preserve">streaming</t>
  </si>
  <si>
    <t xml:space="preserve">Set aside (irregular)</t>
  </si>
  <si>
    <t xml:space="preserve">car costs &amp; gifts fund</t>
  </si>
  <si>
    <t xml:space="preserve">Savings</t>
  </si>
  <si>
    <t xml:space="preserve">Saving/Future</t>
  </si>
  <si>
    <t xml:space="preserve">savings account</t>
  </si>
  <si>
    <t xml:space="preserve">Pension</t>
  </si>
  <si>
    <t xml:space="preserve">private pension plan</t>
  </si>
  <si>
    <t xml:space="preserve">Groceries and eating out were ~€53 over plan.</t>
  </si>
  <si>
    <t xml:space="preserve">Eating out – I want to cook with friends instead.</t>
  </si>
  <si>
    <t xml:space="preserve">Set a €60 eating-out limit and check mid-month.</t>
  </si>
  <si>
    <t xml:space="preserve">Planning Tools – three small tools with big effect</t>
  </si>
  <si>
    <t xml:space="preserve">1) Emergency fund – your safety cushion</t>
  </si>
  <si>
    <t xml:space="preserve">Essential monthly costs (Needs, Actual – from your budget)</t>
  </si>
  <si>
    <t xml:space="preserve">Fill in your budget first – this pulls your 'Needs' total.</t>
  </si>
  <si>
    <t xml:space="preserve">Recommended target (3 × essential costs)</t>
  </si>
  <si>
    <t xml:space="preserve">Your own target (optional – overrides the recommendation)</t>
  </si>
  <si>
    <t xml:space="preserve">Already saved</t>
  </si>
  <si>
    <t xml:space="preserve">Progress</t>
  </si>
  <si>
    <t xml:space="preserve">Even €300 prevents most debt spirals. Build it in small steps.</t>
  </si>
  <si>
    <t xml:space="preserve">2) Irregular costs – set aside monthly (sinking funds)</t>
  </si>
  <si>
    <t xml:space="preserve">Item</t>
  </si>
  <si>
    <t xml:space="preserve">Cost per year</t>
  </si>
  <si>
    <t xml:space="preserve">Set aside per month</t>
  </si>
  <si>
    <t xml:space="preserve">Add this total as one line in your monthly budget:</t>
  </si>
  <si>
    <t xml:space="preserve">Car insurance (example – replace!)</t>
  </si>
  <si>
    <t xml:space="preserve">Category 'Set aside (irregular)', Type 'Irregular', 'Need'.</t>
  </si>
  <si>
    <t xml:space="preserve">Christmas &amp; birthday gifts (example)</t>
  </si>
  <si>
    <t xml:space="preserve">Holiday (example)</t>
  </si>
  <si>
    <t xml:space="preserve">Total to set aside each month</t>
  </si>
  <si>
    <t xml:space="preserve">3) Future Me – small amounts grow (pension illustration)</t>
  </si>
  <si>
    <t xml:space="preserve">Amount you could put aside per month</t>
  </si>
  <si>
    <t xml:space="preserve">Try your own numbers – starting early matters more than the amount.</t>
  </si>
  <si>
    <t xml:space="preserve">Years until retirement</t>
  </si>
  <si>
    <t xml:space="preserve">Assumed yearly growth</t>
  </si>
  <si>
    <t xml:space="preserve">Estimated value at retirement</t>
  </si>
  <si>
    <t xml:space="preserve">Illustration with constant growth; real results vary. Not investment advice.</t>
  </si>
  <si>
    <t xml:space="preserve">Of which you paid in yourself</t>
  </si>
  <si>
    <t xml:space="preserve">Growth on top</t>
  </si>
  <si>
    <t xml:space="preserve">Year Overview – watch your progress</t>
  </si>
  <si>
    <t xml:space="preserve">At the end of each month, copy your Actual totals here (from the Budget sheet Summary).</t>
  </si>
  <si>
    <t xml:space="preserve">Income (Actual)</t>
  </si>
  <si>
    <t xml:space="preserve">Expenses (Actual)</t>
  </si>
  <si>
    <t xml:space="preserve">Net</t>
  </si>
  <si>
    <t xml:space="preserve">Savings rate*</t>
  </si>
  <si>
    <t xml:space="preserve">January</t>
  </si>
  <si>
    <t xml:space="preserve">February</t>
  </si>
  <si>
    <t xml:space="preserve">April</t>
  </si>
  <si>
    <t xml:space="preserve">May</t>
  </si>
  <si>
    <t xml:space="preserve">June</t>
  </si>
  <si>
    <t xml:space="preserve">July</t>
  </si>
  <si>
    <t xml:space="preserve">August</t>
  </si>
  <si>
    <t xml:space="preserve">September</t>
  </si>
  <si>
    <t xml:space="preserve">October</t>
  </si>
  <si>
    <t xml:space="preserve">November</t>
  </si>
  <si>
    <t xml:space="preserve">December</t>
  </si>
  <si>
    <t xml:space="preserve">Total</t>
  </si>
  <si>
    <t xml:space="preserve">*simple leftover rate here (Net ÷ Income); your budget sheet also counts 'Saving/Future' lines.</t>
  </si>
</sst>
</file>

<file path=xl/styles.xml><?xml version="1.0" encoding="utf-8"?>
<styleSheet xmlns="http://schemas.openxmlformats.org/spreadsheetml/2006/main">
  <numFmts count="7">
    <numFmt numFmtId="164" formatCode="General"/>
    <numFmt numFmtId="165" formatCode="0.0%"/>
    <numFmt numFmtId="166" formatCode="#,##0.00"/>
    <numFmt numFmtId="167" formatCode="#,##0.00;\-#,##0.00;&quot;&quot;"/>
    <numFmt numFmtId="168" formatCode="dd\.mm\.yyyy"/>
    <numFmt numFmtId="169" formatCode="0%"/>
    <numFmt numFmtId="170" formatCode="0"/>
  </numFmts>
  <fonts count="14">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sz val="10"/>
      <name val="Arial"/>
      <family val="0"/>
      <charset val="1"/>
    </font>
    <font>
      <b val="true"/>
      <sz val="10"/>
      <color rgb="FFFFFFFF"/>
      <name val="Arial"/>
      <family val="0"/>
      <charset val="1"/>
    </font>
    <font>
      <b val="true"/>
      <sz val="10"/>
      <name val="Arial"/>
      <family val="0"/>
      <charset val="1"/>
    </font>
    <font>
      <sz val="9"/>
      <name val="Arial"/>
      <family val="0"/>
      <charset val="1"/>
    </font>
    <font>
      <i val="true"/>
      <sz val="9"/>
      <color rgb="FF808080"/>
      <name val="Arial"/>
      <family val="0"/>
      <charset val="1"/>
    </font>
    <font>
      <sz val="10"/>
      <color rgb="FF808080"/>
      <name val="Arial"/>
      <family val="0"/>
      <charset val="1"/>
    </font>
    <font>
      <i val="true"/>
      <sz val="10"/>
      <name val="Arial"/>
      <family val="0"/>
      <charset val="1"/>
    </font>
    <font>
      <b val="true"/>
      <sz val="18"/>
      <color rgb="FF000000"/>
      <name val="Calibri"/>
      <family val="2"/>
    </font>
    <font>
      <sz val="10"/>
      <color rgb="FF000000"/>
      <name val="Calibri"/>
      <family val="2"/>
    </font>
  </fonts>
  <fills count="5">
    <fill>
      <patternFill patternType="none"/>
    </fill>
    <fill>
      <patternFill patternType="gray125"/>
    </fill>
    <fill>
      <patternFill patternType="solid">
        <fgColor rgb="FF2F5573"/>
        <bgColor rgb="FF1F3864"/>
      </patternFill>
    </fill>
    <fill>
      <patternFill patternType="solid">
        <fgColor rgb="FFFFF2CC"/>
        <bgColor rgb="FFF9F9F9"/>
      </patternFill>
    </fill>
    <fill>
      <patternFill patternType="solid">
        <fgColor rgb="FFE2EFDA"/>
        <bgColor rgb="FFFFF2CC"/>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2" borderId="0" xfId="0" applyFont="true" applyBorder="true" applyAlignment="true" applyProtection="false">
      <alignment horizontal="general" vertical="center" textRotation="0" wrapText="fals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4" fontId="5" fillId="4"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5" fillId="3" borderId="1" xfId="0" applyFont="true" applyBorder="true" applyAlignment="true" applyProtection="false">
      <alignment horizontal="left" vertical="bottom" textRotation="0" wrapText="false" indent="0" shrinkToFit="false"/>
      <protection locked="true" hidden="false"/>
    </xf>
    <xf numFmtId="165" fontId="5" fillId="3"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6" fontId="7" fillId="4" borderId="1" xfId="0" applyFont="true" applyBorder="tru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false" indent="0" shrinkToFit="false"/>
      <protection locked="true" hidden="false"/>
    </xf>
    <xf numFmtId="167" fontId="5" fillId="3" borderId="1" xfId="0" applyFont="true" applyBorder="true" applyAlignment="false" applyProtection="false">
      <alignment horizontal="general" vertical="bottom" textRotation="0" wrapText="false" indent="0" shrinkToFit="false"/>
      <protection locked="true" hidden="false"/>
    </xf>
    <xf numFmtId="167" fontId="5" fillId="0" borderId="1" xfId="0" applyFont="true" applyBorder="true" applyAlignment="false" applyProtection="false">
      <alignment horizontal="general" vertical="bottom" textRotation="0" wrapText="false" indent="0" shrinkToFit="false"/>
      <protection locked="true" hidden="false"/>
    </xf>
    <xf numFmtId="165" fontId="7"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6" fontId="5" fillId="4" borderId="1" xfId="0" applyFont="true" applyBorder="tru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8" fontId="5" fillId="3" borderId="1" xfId="0" applyFont="true" applyBorder="true" applyAlignment="false" applyProtection="false">
      <alignment horizontal="general" vertical="bottom" textRotation="0" wrapText="false" indent="0" shrinkToFit="false"/>
      <protection locked="true" hidden="false"/>
    </xf>
    <xf numFmtId="164" fontId="5" fillId="3" borderId="1"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9" fontId="5" fillId="4"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center"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bottom" textRotation="0" wrapText="false" indent="0" shrinkToFit="false"/>
      <protection locked="true" hidden="false"/>
    </xf>
    <xf numFmtId="170" fontId="5" fillId="3"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9" fontId="5"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9" fontId="7" fillId="4"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color rgb="FFC00000"/>
        <sz val="10"/>
      </font>
    </dxf>
    <dxf>
      <font>
        <name val="Arial"/>
        <charset val="1"/>
        <family val="0"/>
        <color rgb="FF2E7D32"/>
        <sz val="10"/>
      </font>
    </dxf>
    <dxf>
      <font>
        <name val="Arial"/>
        <charset val="1"/>
        <family val="0"/>
        <b val="1"/>
        <color rgb="FFC00000"/>
        <sz val="10"/>
      </font>
    </dxf>
    <dxf>
      <font>
        <name val="Arial"/>
        <charset val="1"/>
        <family val="0"/>
        <b val="1"/>
        <color rgb="FF2E7D32"/>
        <sz val="1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BE4B48"/>
      <rgbColor rgb="FFFFF2CC"/>
      <rgbColor rgb="FFF9F9F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70AD47"/>
      <rgbColor rgb="FFFFC000"/>
      <rgbColor rgb="FFFF9900"/>
      <rgbColor rgb="FFED7D31"/>
      <rgbColor rgb="FF4F81BD"/>
      <rgbColor rgb="FF878787"/>
      <rgbColor rgb="FF1F3864"/>
      <rgbColor rgb="FF2E7D32"/>
      <rgbColor rgb="FF003300"/>
      <rgbColor rgb="FF333300"/>
      <rgbColor rgb="FF993300"/>
      <rgbColor rgb="FF7030A0"/>
      <rgbColor rgb="FF2F5573"/>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Planned vs Actual (Totals)</a:t>
            </a:r>
          </a:p>
        </c:rich>
      </c:tx>
      <c:overlay val="0"/>
      <c:spPr>
        <a:noFill/>
        <a:ln w="0">
          <a:noFill/>
        </a:ln>
      </c:spPr>
    </c:title>
    <c:autoTitleDeleted val="0"/>
    <c:plotArea>
      <c:barChart>
        <c:barDir val="col"/>
        <c:grouping val="clustered"/>
        <c:varyColors val="0"/>
        <c:ser>
          <c:idx val="0"/>
          <c:order val="0"/>
          <c:spPr>
            <a:solidFill>
              <a:srgbClr val="4f81b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'Budget Template'!$K$4:$K$7</c:f>
              <c:strCache>
                <c:ptCount val="4"/>
                <c:pt idx="0">
                  <c:v>Total income (Planned)</c:v>
                </c:pt>
                <c:pt idx="1">
                  <c:v>Total income (Actual)</c:v>
                </c:pt>
                <c:pt idx="2">
                  <c:v>Total expenses (Planned)</c:v>
                </c:pt>
                <c:pt idx="3">
                  <c:v>Total expenses (Actual)</c:v>
                </c:pt>
              </c:strCache>
            </c:strRef>
          </c:cat>
          <c:val>
            <c:numRef>
              <c:f>'Budget Template'!$L$4:$L$7</c:f>
              <c:numCache>
                <c:formatCode>#,##0.00</c:formatCode>
                <c:ptCount val="4"/>
                <c:pt idx="0">
                  <c:v>0</c:v>
                </c:pt>
                <c:pt idx="1">
                  <c:v>0</c:v>
                </c:pt>
                <c:pt idx="2">
                  <c:v>0</c:v>
                </c:pt>
                <c:pt idx="3">
                  <c:v>0</c:v>
                </c:pt>
              </c:numCache>
            </c:numRef>
          </c:val>
        </c:ser>
        <c:gapWidth val="150"/>
        <c:overlap val="0"/>
        <c:axId val="61571978"/>
        <c:axId val="94193875"/>
      </c:barChart>
      <c:catAx>
        <c:axId val="6157197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4193875"/>
        <c:crosses val="autoZero"/>
        <c:auto val="1"/>
        <c:lblAlgn val="ctr"/>
        <c:lblOffset val="100"/>
        <c:noMultiLvlLbl val="0"/>
      </c:catAx>
      <c:valAx>
        <c:axId val="94193875"/>
        <c:scaling>
          <c:orientation val="minMax"/>
        </c:scaling>
        <c:delete val="0"/>
        <c:axPos val="l"/>
        <c:majorGridlines>
          <c:spPr>
            <a:ln w="9360">
              <a:solidFill>
                <a:srgbClr val="878787"/>
              </a:solidFill>
              <a:round/>
            </a:ln>
          </c:spPr>
        </c:majorGridlines>
        <c:numFmt formatCode="#,##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1571978"/>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Planned vs Actual (Totals)</a:t>
            </a:r>
          </a:p>
        </c:rich>
      </c:tx>
      <c:overlay val="0"/>
      <c:spPr>
        <a:noFill/>
        <a:ln w="0">
          <a:noFill/>
        </a:ln>
      </c:spPr>
    </c:title>
    <c:autoTitleDeleted val="0"/>
    <c:plotArea>
      <c:barChart>
        <c:barDir val="col"/>
        <c:grouping val="clustered"/>
        <c:varyColors val="0"/>
        <c:ser>
          <c:idx val="0"/>
          <c:order val="0"/>
          <c:spPr>
            <a:solidFill>
              <a:srgbClr val="4f81b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'Example Month'!$K$4:$K$7</c:f>
              <c:strCache>
                <c:ptCount val="4"/>
                <c:pt idx="0">
                  <c:v>Total income (Planned)</c:v>
                </c:pt>
                <c:pt idx="1">
                  <c:v>Total income (Actual)</c:v>
                </c:pt>
                <c:pt idx="2">
                  <c:v>Total expenses (Planned)</c:v>
                </c:pt>
                <c:pt idx="3">
                  <c:v>Total expenses (Actual)</c:v>
                </c:pt>
              </c:strCache>
            </c:strRef>
          </c:cat>
          <c:val>
            <c:numRef>
              <c:f>'Example Month'!$L$4:$L$7</c:f>
              <c:numCache>
                <c:formatCode>#,##0.00</c:formatCode>
                <c:ptCount val="4"/>
                <c:pt idx="0">
                  <c:v>1805</c:v>
                </c:pt>
                <c:pt idx="1">
                  <c:v>1865</c:v>
                </c:pt>
                <c:pt idx="2">
                  <c:v>1520</c:v>
                </c:pt>
                <c:pt idx="3">
                  <c:v>1572</c:v>
                </c:pt>
              </c:numCache>
            </c:numRef>
          </c:val>
        </c:ser>
        <c:gapWidth val="150"/>
        <c:overlap val="0"/>
        <c:axId val="44401828"/>
        <c:axId val="67614437"/>
      </c:barChart>
      <c:catAx>
        <c:axId val="4440182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7614437"/>
        <c:crosses val="autoZero"/>
        <c:auto val="1"/>
        <c:lblAlgn val="ctr"/>
        <c:lblOffset val="100"/>
        <c:noMultiLvlLbl val="0"/>
      </c:catAx>
      <c:valAx>
        <c:axId val="67614437"/>
        <c:scaling>
          <c:orientation val="minMax"/>
        </c:scaling>
        <c:delete val="0"/>
        <c:axPos val="l"/>
        <c:majorGridlines>
          <c:spPr>
            <a:ln w="9360">
              <a:solidFill>
                <a:srgbClr val="878787"/>
              </a:solidFill>
              <a:round/>
            </a:ln>
          </c:spPr>
        </c:majorGridlines>
        <c:numFmt formatCode="#,##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4401828"/>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per month</a:t>
            </a:r>
          </a:p>
        </c:rich>
      </c:tx>
      <c:overlay val="0"/>
      <c:spPr>
        <a:noFill/>
        <a:ln w="0">
          <a:noFill/>
        </a:ln>
      </c:spPr>
    </c:title>
    <c:autoTitleDeleted val="0"/>
    <c:plotArea>
      <c:lineChart>
        <c:grouping val="standard"/>
        <c:varyColors val="0"/>
        <c:ser>
          <c:idx val="0"/>
          <c:order val="0"/>
          <c:tx>
            <c:strRef>
              <c:f>'Year Overview'!D3</c:f>
              <c:strCache>
                <c:ptCount val="1"/>
                <c:pt idx="0">
                  <c:v>Net</c:v>
                </c:pt>
              </c:strCache>
            </c:strRef>
          </c:tx>
          <c:spPr>
            <a:solidFill>
              <a:srgbClr val="be4b48"/>
            </a:solidFill>
            <a:ln w="4752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'Year Overview'!$A$4:$A$15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'Year Overview'!$D$4:$D$15</c:f>
              <c:numCache>
                <c:formatCode>#,##0.00;\-#,##0.00;""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ser>
        <c:hiLowLines>
          <c:spPr>
            <a:ln w="0">
              <a:noFill/>
            </a:ln>
          </c:spPr>
        </c:hiLowLines>
        <c:marker val="0"/>
        <c:axId val="90353579"/>
        <c:axId val="60286880"/>
      </c:lineChart>
      <c:catAx>
        <c:axId val="9035357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0286880"/>
        <c:crosses val="autoZero"/>
        <c:auto val="1"/>
        <c:lblAlgn val="ctr"/>
        <c:lblOffset val="100"/>
        <c:noMultiLvlLbl val="0"/>
      </c:catAx>
      <c:valAx>
        <c:axId val="60286880"/>
        <c:scaling>
          <c:orientation val="minMax"/>
        </c:scaling>
        <c:delete val="0"/>
        <c:axPos val="l"/>
        <c:majorGridlines>
          <c:spPr>
            <a:ln w="9360">
              <a:solidFill>
                <a:srgbClr val="878787"/>
              </a:solidFill>
              <a:round/>
            </a:ln>
          </c:spPr>
        </c:majorGridlines>
        <c:numFmt formatCode="#,##0.00;\-#,##0.00;&quot;&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035357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_rels/drawing3.xml.rels><?xml version="1.0" encoding="UTF-8"?>
<Relationships xmlns="http://schemas.openxmlformats.org/package/2006/relationships"><Relationship Id="rId1"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10</xdr:col>
      <xdr:colOff>0</xdr:colOff>
      <xdr:row>25</xdr:row>
      <xdr:rowOff>160560</xdr:rowOff>
    </xdr:from>
    <xdr:to>
      <xdr:col>14</xdr:col>
      <xdr:colOff>27360</xdr:colOff>
      <xdr:row>40</xdr:row>
      <xdr:rowOff>2520</xdr:rowOff>
    </xdr:to>
    <xdr:graphicFrame>
      <xdr:nvGraphicFramePr>
        <xdr:cNvPr id="0" name="Chart 1"/>
        <xdr:cNvGraphicFramePr/>
      </xdr:nvGraphicFramePr>
      <xdr:xfrm>
        <a:off x="9374400" y="5305320"/>
        <a:ext cx="467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10</xdr:col>
      <xdr:colOff>0</xdr:colOff>
      <xdr:row>25</xdr:row>
      <xdr:rowOff>160560</xdr:rowOff>
    </xdr:from>
    <xdr:to>
      <xdr:col>14</xdr:col>
      <xdr:colOff>27360</xdr:colOff>
      <xdr:row>40</xdr:row>
      <xdr:rowOff>2520</xdr:rowOff>
    </xdr:to>
    <xdr:graphicFrame>
      <xdr:nvGraphicFramePr>
        <xdr:cNvPr id="1" name="Chart 1"/>
        <xdr:cNvGraphicFramePr/>
      </xdr:nvGraphicFramePr>
      <xdr:xfrm>
        <a:off x="9374400" y="5305320"/>
        <a:ext cx="467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1</xdr:row>
      <xdr:rowOff>160560</xdr:rowOff>
    </xdr:from>
    <xdr:to>
      <xdr:col>15</xdr:col>
      <xdr:colOff>255960</xdr:colOff>
      <xdr:row>16</xdr:row>
      <xdr:rowOff>182520</xdr:rowOff>
    </xdr:to>
    <xdr:graphicFrame>
      <xdr:nvGraphicFramePr>
        <xdr:cNvPr id="2" name="Chart 1"/>
        <xdr:cNvGraphicFramePr/>
      </xdr:nvGraphicFramePr>
      <xdr:xfrm>
        <a:off x="6109200" y="380880"/>
        <a:ext cx="575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573"/>
    <pageSetUpPr fitToPage="false"/>
  </sheetPr>
  <dimension ref="A1:H4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8" min="2" style="0" width="14"/>
  </cols>
  <sheetData>
    <row r="1" customFormat="false" ht="17.35" hidden="false" customHeight="false" outlineLevel="0" collapsed="false">
      <c r="A1" s="1" t="s">
        <v>0</v>
      </c>
      <c r="B1" s="1"/>
      <c r="C1" s="1"/>
      <c r="D1" s="1"/>
      <c r="E1" s="1"/>
      <c r="F1" s="1"/>
      <c r="G1" s="1"/>
      <c r="H1" s="1"/>
    </row>
    <row r="3" customFormat="false" ht="15" hidden="false" customHeight="false" outlineLevel="0" collapsed="false">
      <c r="A3" s="2" t="s">
        <v>1</v>
      </c>
      <c r="B3" s="2"/>
      <c r="C3" s="2"/>
      <c r="D3" s="2"/>
      <c r="E3" s="2"/>
      <c r="F3" s="2"/>
      <c r="G3" s="2"/>
      <c r="H3" s="2"/>
    </row>
    <row r="4" customFormat="false" ht="15" hidden="false" customHeight="false" outlineLevel="0" collapsed="false">
      <c r="A4" s="2" t="s">
        <v>2</v>
      </c>
      <c r="B4" s="2"/>
      <c r="C4" s="2"/>
      <c r="D4" s="2"/>
      <c r="E4" s="2"/>
      <c r="F4" s="2"/>
      <c r="G4" s="2"/>
      <c r="H4" s="2"/>
    </row>
    <row r="5" customFormat="false" ht="15" hidden="false" customHeight="false" outlineLevel="0" collapsed="false">
      <c r="A5" s="2" t="s">
        <v>3</v>
      </c>
      <c r="B5" s="2"/>
      <c r="C5" s="2"/>
      <c r="D5" s="2"/>
      <c r="E5" s="2"/>
      <c r="F5" s="2"/>
      <c r="G5" s="2"/>
      <c r="H5" s="2"/>
    </row>
    <row r="6" customFormat="false" ht="15" hidden="false" customHeight="false" outlineLevel="0" collapsed="false">
      <c r="A6" s="2" t="s">
        <v>4</v>
      </c>
      <c r="B6" s="2"/>
      <c r="C6" s="2"/>
      <c r="D6" s="2"/>
      <c r="E6" s="2"/>
      <c r="F6" s="2"/>
      <c r="G6" s="2"/>
      <c r="H6" s="2"/>
    </row>
    <row r="7" customFormat="false" ht="15" hidden="false" customHeight="false" outlineLevel="0" collapsed="false">
      <c r="A7" s="2" t="s">
        <v>5</v>
      </c>
      <c r="B7" s="2"/>
      <c r="C7" s="2"/>
      <c r="D7" s="2"/>
      <c r="E7" s="2"/>
      <c r="F7" s="2"/>
      <c r="G7" s="2"/>
      <c r="H7" s="2"/>
    </row>
    <row r="8" customFormat="false" ht="15" hidden="false" customHeight="false" outlineLevel="0" collapsed="false">
      <c r="A8" s="2" t="s">
        <v>6</v>
      </c>
      <c r="B8" s="2"/>
      <c r="C8" s="2"/>
      <c r="D8" s="2"/>
      <c r="E8" s="2"/>
      <c r="F8" s="2"/>
      <c r="G8" s="2"/>
      <c r="H8" s="2"/>
    </row>
    <row r="9" customFormat="false" ht="15" hidden="false" customHeight="false" outlineLevel="0" collapsed="false">
      <c r="A9" s="2" t="s">
        <v>7</v>
      </c>
      <c r="B9" s="2"/>
      <c r="C9" s="2"/>
      <c r="D9" s="2"/>
      <c r="E9" s="2"/>
      <c r="F9" s="2"/>
      <c r="G9" s="2"/>
      <c r="H9" s="2"/>
    </row>
    <row r="10" customFormat="false" ht="15" hidden="false" customHeight="false" outlineLevel="0" collapsed="false">
      <c r="A10" s="2" t="s">
        <v>8</v>
      </c>
      <c r="B10" s="2"/>
      <c r="C10" s="2"/>
      <c r="D10" s="2"/>
      <c r="E10" s="2"/>
      <c r="F10" s="2"/>
      <c r="G10" s="2"/>
      <c r="H10" s="2"/>
    </row>
    <row r="12" customFormat="false" ht="18" hidden="false" customHeight="true" outlineLevel="0" collapsed="false">
      <c r="A12" s="3" t="s">
        <v>9</v>
      </c>
      <c r="B12" s="3"/>
      <c r="C12" s="3"/>
      <c r="D12" s="3"/>
      <c r="E12" s="3"/>
      <c r="F12" s="3"/>
      <c r="G12" s="3"/>
      <c r="H12" s="3"/>
    </row>
    <row r="13" customFormat="false" ht="15" hidden="false" customHeight="false" outlineLevel="0" collapsed="false">
      <c r="A13" s="4" t="s">
        <v>10</v>
      </c>
      <c r="B13" s="2" t="s">
        <v>11</v>
      </c>
      <c r="C13" s="2"/>
      <c r="D13" s="2"/>
      <c r="E13" s="2"/>
      <c r="F13" s="2"/>
      <c r="G13" s="2"/>
      <c r="H13" s="2"/>
    </row>
    <row r="14" customFormat="false" ht="15" hidden="false" customHeight="false" outlineLevel="0" collapsed="false">
      <c r="A14" s="5" t="s">
        <v>12</v>
      </c>
      <c r="B14" s="2" t="s">
        <v>13</v>
      </c>
      <c r="C14" s="2"/>
      <c r="D14" s="2"/>
      <c r="E14" s="2"/>
      <c r="F14" s="2"/>
      <c r="G14" s="2"/>
      <c r="H14" s="2"/>
    </row>
    <row r="16" customFormat="false" ht="18" hidden="false" customHeight="true" outlineLevel="0" collapsed="false">
      <c r="A16" s="3" t="s">
        <v>14</v>
      </c>
      <c r="B16" s="3"/>
      <c r="C16" s="3"/>
      <c r="D16" s="3"/>
      <c r="E16" s="3"/>
      <c r="F16" s="3"/>
      <c r="G16" s="3"/>
      <c r="H16" s="3"/>
    </row>
    <row r="17" customFormat="false" ht="15" hidden="false" customHeight="true" outlineLevel="0" collapsed="false">
      <c r="A17" s="6" t="s">
        <v>15</v>
      </c>
      <c r="B17" s="7" t="s">
        <v>16</v>
      </c>
      <c r="C17" s="7"/>
      <c r="D17" s="7"/>
      <c r="E17" s="7"/>
      <c r="F17" s="7"/>
      <c r="G17" s="7"/>
      <c r="H17" s="7"/>
    </row>
    <row r="18" customFormat="false" ht="15" hidden="false" customHeight="true" outlineLevel="0" collapsed="false">
      <c r="A18" s="6" t="s">
        <v>17</v>
      </c>
      <c r="B18" s="7" t="s">
        <v>18</v>
      </c>
      <c r="C18" s="7"/>
      <c r="D18" s="7"/>
      <c r="E18" s="7"/>
      <c r="F18" s="7"/>
      <c r="G18" s="7"/>
      <c r="H18" s="7"/>
    </row>
    <row r="19" customFormat="false" ht="15" hidden="false" customHeight="true" outlineLevel="0" collapsed="false">
      <c r="A19" s="6" t="s">
        <v>19</v>
      </c>
      <c r="B19" s="7" t="s">
        <v>20</v>
      </c>
      <c r="C19" s="7"/>
      <c r="D19" s="7"/>
      <c r="E19" s="7"/>
      <c r="F19" s="7"/>
      <c r="G19" s="7"/>
      <c r="H19" s="7"/>
    </row>
    <row r="20" customFormat="false" ht="15" hidden="false" customHeight="true" outlineLevel="0" collapsed="false">
      <c r="A20" s="6" t="s">
        <v>21</v>
      </c>
      <c r="B20" s="7" t="s">
        <v>22</v>
      </c>
      <c r="C20" s="7"/>
      <c r="D20" s="7"/>
      <c r="E20" s="7"/>
      <c r="F20" s="7"/>
      <c r="G20" s="7"/>
      <c r="H20" s="7"/>
    </row>
    <row r="21" customFormat="false" ht="15" hidden="false" customHeight="true" outlineLevel="0" collapsed="false">
      <c r="A21" s="6" t="s">
        <v>23</v>
      </c>
      <c r="B21" s="7" t="s">
        <v>24</v>
      </c>
      <c r="C21" s="7"/>
      <c r="D21" s="7"/>
      <c r="E21" s="7"/>
      <c r="F21" s="7"/>
      <c r="G21" s="7"/>
      <c r="H21" s="7"/>
    </row>
    <row r="22" customFormat="false" ht="15" hidden="false" customHeight="true" outlineLevel="0" collapsed="false">
      <c r="A22" s="6" t="s">
        <v>25</v>
      </c>
      <c r="B22" s="7" t="s">
        <v>26</v>
      </c>
      <c r="C22" s="7"/>
      <c r="D22" s="7"/>
      <c r="E22" s="7"/>
      <c r="F22" s="7"/>
      <c r="G22" s="7"/>
      <c r="H22" s="7"/>
    </row>
    <row r="23" customFormat="false" ht="15" hidden="false" customHeight="true" outlineLevel="0" collapsed="false">
      <c r="A23" s="6" t="s">
        <v>27</v>
      </c>
      <c r="B23" s="7" t="s">
        <v>28</v>
      </c>
      <c r="C23" s="7"/>
      <c r="D23" s="7"/>
      <c r="E23" s="7"/>
      <c r="F23" s="7"/>
      <c r="G23" s="7"/>
      <c r="H23" s="7"/>
    </row>
    <row r="24" customFormat="false" ht="15" hidden="false" customHeight="true" outlineLevel="0" collapsed="false">
      <c r="A24" s="6" t="s">
        <v>29</v>
      </c>
      <c r="B24" s="7" t="s">
        <v>30</v>
      </c>
      <c r="C24" s="7"/>
      <c r="D24" s="7"/>
      <c r="E24" s="7"/>
      <c r="F24" s="7"/>
      <c r="G24" s="7"/>
      <c r="H24" s="7"/>
    </row>
    <row r="25" customFormat="false" ht="23.85" hidden="false" customHeight="true" outlineLevel="0" collapsed="false">
      <c r="A25" s="6" t="s">
        <v>31</v>
      </c>
      <c r="B25" s="7" t="s">
        <v>32</v>
      </c>
      <c r="C25" s="7"/>
      <c r="D25" s="7"/>
      <c r="E25" s="7"/>
      <c r="F25" s="7"/>
      <c r="G25" s="7"/>
      <c r="H25" s="7"/>
    </row>
    <row r="27" customFormat="false" ht="18" hidden="false" customHeight="true" outlineLevel="0" collapsed="false">
      <c r="A27" s="3" t="s">
        <v>33</v>
      </c>
      <c r="B27" s="3"/>
      <c r="C27" s="3"/>
      <c r="D27" s="3"/>
      <c r="E27" s="3"/>
      <c r="F27" s="3"/>
      <c r="G27" s="3"/>
      <c r="H27" s="3"/>
    </row>
    <row r="28" customFormat="false" ht="15" hidden="false" customHeight="false" outlineLevel="0" collapsed="false">
      <c r="A28" s="2" t="s">
        <v>34</v>
      </c>
      <c r="B28" s="2"/>
      <c r="C28" s="2"/>
      <c r="D28" s="2"/>
      <c r="E28" s="2"/>
      <c r="F28" s="2"/>
      <c r="G28" s="2"/>
      <c r="H28" s="2"/>
    </row>
    <row r="29" customFormat="false" ht="15" hidden="false" customHeight="false" outlineLevel="0" collapsed="false">
      <c r="A29" s="2" t="s">
        <v>35</v>
      </c>
      <c r="B29" s="2"/>
      <c r="C29" s="2"/>
      <c r="D29" s="2"/>
      <c r="E29" s="2"/>
      <c r="F29" s="2"/>
      <c r="G29" s="2"/>
      <c r="H29" s="2"/>
    </row>
    <row r="30" customFormat="false" ht="15" hidden="false" customHeight="false" outlineLevel="0" collapsed="false">
      <c r="A30" s="2" t="s">
        <v>36</v>
      </c>
      <c r="B30" s="2"/>
      <c r="C30" s="2"/>
      <c r="D30" s="2"/>
      <c r="E30" s="2"/>
      <c r="F30" s="2"/>
      <c r="G30" s="2"/>
      <c r="H30" s="2"/>
    </row>
    <row r="31" customFormat="false" ht="15" hidden="false" customHeight="false" outlineLevel="0" collapsed="false">
      <c r="A31" s="2" t="s">
        <v>37</v>
      </c>
      <c r="B31" s="2"/>
      <c r="C31" s="2"/>
      <c r="D31" s="2"/>
      <c r="E31" s="2"/>
      <c r="F31" s="2"/>
      <c r="G31" s="2"/>
      <c r="H31" s="2"/>
    </row>
    <row r="33" customFormat="false" ht="18" hidden="false" customHeight="true" outlineLevel="0" collapsed="false">
      <c r="A33" s="3" t="s">
        <v>38</v>
      </c>
      <c r="B33" s="3"/>
      <c r="C33" s="3"/>
      <c r="D33" s="3"/>
      <c r="E33" s="3"/>
      <c r="F33" s="3"/>
      <c r="G33" s="3"/>
      <c r="H33" s="3"/>
    </row>
    <row r="34" customFormat="false" ht="39.75" hidden="false" customHeight="true" outlineLevel="0" collapsed="false">
      <c r="A34" s="8" t="s">
        <v>39</v>
      </c>
      <c r="B34" s="8"/>
      <c r="C34" s="8"/>
      <c r="D34" s="8"/>
      <c r="E34" s="8"/>
      <c r="F34" s="8"/>
      <c r="G34" s="8"/>
      <c r="H34" s="8"/>
    </row>
    <row r="35" customFormat="false" ht="39.75" hidden="false" customHeight="true" outlineLevel="0" collapsed="false">
      <c r="A35" s="8" t="s">
        <v>40</v>
      </c>
      <c r="B35" s="8"/>
      <c r="C35" s="8"/>
      <c r="D35" s="8"/>
      <c r="E35" s="8"/>
      <c r="F35" s="8"/>
      <c r="G35" s="8"/>
      <c r="H35" s="8"/>
    </row>
    <row r="36" customFormat="false" ht="15" hidden="false" customHeight="false" outlineLevel="0" collapsed="false">
      <c r="A36" s="9" t="s">
        <v>41</v>
      </c>
      <c r="B36" s="9"/>
      <c r="C36" s="9"/>
      <c r="D36" s="9"/>
      <c r="E36" s="9"/>
      <c r="F36" s="9"/>
      <c r="G36" s="9"/>
      <c r="H36" s="9"/>
    </row>
    <row r="37" customFormat="false" ht="39.75" hidden="false" customHeight="true" outlineLevel="0" collapsed="false">
      <c r="A37" s="8" t="s">
        <v>42</v>
      </c>
      <c r="B37" s="8"/>
      <c r="C37" s="8"/>
      <c r="D37" s="8"/>
      <c r="E37" s="8"/>
      <c r="F37" s="8"/>
      <c r="G37" s="8"/>
      <c r="H37" s="8"/>
    </row>
    <row r="38" customFormat="false" ht="15" hidden="false" customHeight="false" outlineLevel="0" collapsed="false">
      <c r="A38" s="9" t="s">
        <v>43</v>
      </c>
      <c r="B38" s="9"/>
      <c r="C38" s="9"/>
      <c r="D38" s="9"/>
      <c r="E38" s="9"/>
      <c r="F38" s="9"/>
      <c r="G38" s="9"/>
      <c r="H38" s="9"/>
    </row>
    <row r="39" customFormat="false" ht="39.75" hidden="false" customHeight="true" outlineLevel="0" collapsed="false">
      <c r="A39" s="8" t="s">
        <v>44</v>
      </c>
      <c r="B39" s="8"/>
      <c r="C39" s="8"/>
      <c r="D39" s="8"/>
      <c r="E39" s="8"/>
      <c r="F39" s="8"/>
      <c r="G39" s="8"/>
      <c r="H39" s="8"/>
    </row>
    <row r="40" customFormat="false" ht="15" hidden="false" customHeight="false" outlineLevel="0" collapsed="false">
      <c r="A40" s="9" t="s">
        <v>45</v>
      </c>
      <c r="B40" s="9"/>
      <c r="C40" s="9"/>
      <c r="D40" s="9"/>
      <c r="E40" s="9"/>
      <c r="F40" s="9"/>
      <c r="G40" s="9"/>
      <c r="H40" s="9"/>
    </row>
    <row r="41" customFormat="false" ht="39.75" hidden="false" customHeight="true" outlineLevel="0" collapsed="false">
      <c r="A41" s="8" t="s">
        <v>46</v>
      </c>
      <c r="B41" s="8"/>
      <c r="C41" s="8"/>
      <c r="D41" s="8"/>
      <c r="E41" s="8"/>
      <c r="F41" s="8"/>
      <c r="G41" s="8"/>
      <c r="H41" s="8"/>
    </row>
    <row r="42" customFormat="false" ht="15" hidden="false" customHeight="false" outlineLevel="0" collapsed="false">
      <c r="A42" s="9" t="s">
        <v>47</v>
      </c>
      <c r="B42" s="9"/>
      <c r="C42" s="9"/>
      <c r="D42" s="9"/>
      <c r="E42" s="9"/>
      <c r="F42" s="9"/>
      <c r="G42" s="9"/>
      <c r="H42" s="9"/>
    </row>
    <row r="43" customFormat="false" ht="39.75" hidden="false" customHeight="true" outlineLevel="0" collapsed="false">
      <c r="A43" s="8" t="s">
        <v>48</v>
      </c>
      <c r="B43" s="8"/>
      <c r="C43" s="8"/>
      <c r="D43" s="8"/>
      <c r="E43" s="8"/>
      <c r="F43" s="8"/>
      <c r="G43" s="8"/>
      <c r="H43" s="8"/>
    </row>
    <row r="44" customFormat="false" ht="15" hidden="false" customHeight="false" outlineLevel="0" collapsed="false">
      <c r="A44" s="9" t="s">
        <v>49</v>
      </c>
      <c r="B44" s="9"/>
      <c r="C44" s="9"/>
      <c r="D44" s="9"/>
      <c r="E44" s="9"/>
      <c r="F44" s="9"/>
      <c r="G44" s="9"/>
      <c r="H44" s="9"/>
    </row>
    <row r="45" customFormat="false" ht="39.75" hidden="false" customHeight="true" outlineLevel="0" collapsed="false">
      <c r="A45" s="8" t="s">
        <v>50</v>
      </c>
      <c r="B45" s="8"/>
      <c r="C45" s="8"/>
      <c r="D45" s="8"/>
      <c r="E45" s="8"/>
      <c r="F45" s="8"/>
      <c r="G45" s="8"/>
      <c r="H45" s="8"/>
    </row>
    <row r="46" customFormat="false" ht="39.75" hidden="false" customHeight="true" outlineLevel="0" collapsed="false">
      <c r="A46" s="8" t="s">
        <v>51</v>
      </c>
      <c r="B46" s="8"/>
      <c r="C46" s="8"/>
      <c r="D46" s="8"/>
      <c r="E46" s="8"/>
      <c r="F46" s="8"/>
      <c r="G46" s="8"/>
      <c r="H46" s="8"/>
    </row>
  </sheetData>
  <mergeCells count="41">
    <mergeCell ref="A1:H1"/>
    <mergeCell ref="A3:H3"/>
    <mergeCell ref="A4:H4"/>
    <mergeCell ref="A5:H5"/>
    <mergeCell ref="A6:H6"/>
    <mergeCell ref="A7:H7"/>
    <mergeCell ref="A8:H8"/>
    <mergeCell ref="A9:H9"/>
    <mergeCell ref="A10:H10"/>
    <mergeCell ref="A12:H12"/>
    <mergeCell ref="B13:H13"/>
    <mergeCell ref="B14:H14"/>
    <mergeCell ref="A16:H16"/>
    <mergeCell ref="B17:H17"/>
    <mergeCell ref="B18:H18"/>
    <mergeCell ref="B19:H19"/>
    <mergeCell ref="B20:H20"/>
    <mergeCell ref="B21:H21"/>
    <mergeCell ref="B22:H22"/>
    <mergeCell ref="B23:H23"/>
    <mergeCell ref="B24:H24"/>
    <mergeCell ref="B25:H25"/>
    <mergeCell ref="A27:H27"/>
    <mergeCell ref="A28:H28"/>
    <mergeCell ref="A29:H29"/>
    <mergeCell ref="A30:H30"/>
    <mergeCell ref="A31:H31"/>
    <mergeCell ref="A33:H33"/>
    <mergeCell ref="A34:H34"/>
    <mergeCell ref="A35:H35"/>
    <mergeCell ref="A36:H36"/>
    <mergeCell ref="A37:H37"/>
    <mergeCell ref="A38:H38"/>
    <mergeCell ref="A39:H39"/>
    <mergeCell ref="A40:H40"/>
    <mergeCell ref="A41:H41"/>
    <mergeCell ref="A42:H42"/>
    <mergeCell ref="A43:H43"/>
    <mergeCell ref="A44:H44"/>
    <mergeCell ref="A45:H45"/>
    <mergeCell ref="A46:H4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false"/>
  </sheetPr>
  <dimension ref="A1:N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2"/>
    <col collapsed="false" customWidth="true" hidden="false" outlineLevel="0" max="3" min="3" style="0" width="13"/>
    <col collapsed="false" customWidth="true" hidden="false" outlineLevel="0" max="4" min="4" style="0" width="26"/>
    <col collapsed="false" customWidth="true" hidden="false" outlineLevel="0" max="8" min="5" style="0" width="12"/>
    <col collapsed="false" customWidth="true" hidden="false" outlineLevel="0" max="9" min="9" style="0" width="8"/>
    <col collapsed="false" customWidth="true" hidden="false" outlineLevel="0" max="10" min="10" style="0" width="2"/>
    <col collapsed="false" customWidth="true" hidden="false" outlineLevel="0" max="11" min="11" style="0" width="33"/>
    <col collapsed="false" customWidth="true" hidden="false" outlineLevel="0" max="12" min="12" style="0" width="13"/>
    <col collapsed="false" customWidth="true" hidden="false" outlineLevel="0" max="14" min="13" style="0" width="10"/>
  </cols>
  <sheetData>
    <row r="1" customFormat="false" ht="17.35" hidden="false" customHeight="false" outlineLevel="0" collapsed="false">
      <c r="A1" s="1" t="s">
        <v>52</v>
      </c>
      <c r="B1" s="1"/>
      <c r="C1" s="1"/>
      <c r="D1" s="1"/>
      <c r="E1" s="1"/>
      <c r="F1" s="1"/>
      <c r="G1" s="1"/>
      <c r="H1" s="1"/>
      <c r="I1" s="1"/>
    </row>
    <row r="2" customFormat="false" ht="15" hidden="false" customHeight="false" outlineLevel="0" collapsed="false">
      <c r="A2" s="10" t="s">
        <v>53</v>
      </c>
      <c r="B2" s="10"/>
      <c r="C2" s="10"/>
      <c r="D2" s="10"/>
      <c r="E2" s="10"/>
      <c r="F2" s="10"/>
      <c r="G2" s="10"/>
      <c r="H2" s="10"/>
      <c r="I2" s="10"/>
    </row>
    <row r="3" customFormat="false" ht="18" hidden="false" customHeight="true" outlineLevel="0" collapsed="false">
      <c r="A3" s="6" t="s">
        <v>54</v>
      </c>
      <c r="B3" s="4"/>
      <c r="E3" s="6" t="s">
        <v>55</v>
      </c>
      <c r="F3" s="11"/>
      <c r="K3" s="3" t="s">
        <v>56</v>
      </c>
      <c r="L3" s="3"/>
      <c r="M3" s="3"/>
      <c r="N3" s="3"/>
    </row>
    <row r="4" customFormat="false" ht="15" hidden="false" customHeight="false" outlineLevel="0" collapsed="false">
      <c r="A4" s="6" t="s">
        <v>57</v>
      </c>
      <c r="B4" s="12"/>
      <c r="C4" s="13" t="s">
        <v>58</v>
      </c>
      <c r="E4" s="6" t="s">
        <v>59</v>
      </c>
      <c r="F4" s="4" t="s">
        <v>60</v>
      </c>
      <c r="K4" s="14" t="s">
        <v>61</v>
      </c>
      <c r="L4" s="15" t="n">
        <f aca="false">E14</f>
        <v>0</v>
      </c>
    </row>
    <row r="5" customFormat="false" ht="15" hidden="false" customHeight="false" outlineLevel="0" collapsed="false">
      <c r="K5" s="14" t="s">
        <v>62</v>
      </c>
      <c r="L5" s="15" t="n">
        <f aca="false">F14</f>
        <v>0</v>
      </c>
    </row>
    <row r="6" customFormat="false" ht="18" hidden="false" customHeight="true" outlineLevel="0" collapsed="false">
      <c r="A6" s="3" t="s">
        <v>63</v>
      </c>
      <c r="B6" s="3"/>
      <c r="C6" s="3"/>
      <c r="D6" s="3"/>
      <c r="E6" s="3"/>
      <c r="F6" s="3"/>
      <c r="G6" s="3"/>
      <c r="H6" s="3"/>
      <c r="I6" s="3"/>
      <c r="K6" s="14" t="s">
        <v>64</v>
      </c>
      <c r="L6" s="15" t="n">
        <f aca="false">E42</f>
        <v>0</v>
      </c>
    </row>
    <row r="7" customFormat="false" ht="15" hidden="false" customHeight="false" outlineLevel="0" collapsed="false">
      <c r="A7" s="16" t="s">
        <v>65</v>
      </c>
      <c r="B7" s="16"/>
      <c r="C7" s="16"/>
      <c r="D7" s="16"/>
      <c r="E7" s="16" t="s">
        <v>66</v>
      </c>
      <c r="F7" s="16" t="s">
        <v>67</v>
      </c>
      <c r="G7" s="16" t="s">
        <v>21</v>
      </c>
      <c r="H7" s="16" t="s">
        <v>68</v>
      </c>
      <c r="I7" s="16"/>
      <c r="K7" s="14" t="s">
        <v>69</v>
      </c>
      <c r="L7" s="15" t="n">
        <f aca="false">F42</f>
        <v>0</v>
      </c>
    </row>
    <row r="8" customFormat="false" ht="15" hidden="false" customHeight="false" outlineLevel="0" collapsed="false">
      <c r="A8" s="4"/>
      <c r="B8" s="4"/>
      <c r="C8" s="4"/>
      <c r="D8" s="4"/>
      <c r="E8" s="17"/>
      <c r="F8" s="17"/>
      <c r="G8" s="18" t="n">
        <f aca="false">F8-E8</f>
        <v>0</v>
      </c>
      <c r="H8" s="4"/>
      <c r="I8" s="4"/>
      <c r="K8" s="6" t="s">
        <v>70</v>
      </c>
      <c r="L8" s="15" t="n">
        <f aca="false">L4-L6</f>
        <v>0</v>
      </c>
    </row>
    <row r="9" customFormat="false" ht="15" hidden="false" customHeight="false" outlineLevel="0" collapsed="false">
      <c r="A9" s="4"/>
      <c r="B9" s="4"/>
      <c r="C9" s="4"/>
      <c r="D9" s="4"/>
      <c r="E9" s="17"/>
      <c r="F9" s="17"/>
      <c r="G9" s="18" t="n">
        <f aca="false">F9-E9</f>
        <v>0</v>
      </c>
      <c r="H9" s="4"/>
      <c r="I9" s="4"/>
      <c r="K9" s="6" t="s">
        <v>71</v>
      </c>
      <c r="L9" s="15" t="n">
        <f aca="false">L5-L7</f>
        <v>0</v>
      </c>
    </row>
    <row r="10" customFormat="false" ht="15" hidden="false" customHeight="false" outlineLevel="0" collapsed="false">
      <c r="A10" s="4"/>
      <c r="B10" s="4"/>
      <c r="C10" s="4"/>
      <c r="D10" s="4"/>
      <c r="E10" s="17"/>
      <c r="F10" s="17"/>
      <c r="G10" s="18" t="n">
        <f aca="false">F10-E10</f>
        <v>0</v>
      </c>
      <c r="H10" s="4"/>
      <c r="I10" s="4"/>
      <c r="K10" s="6" t="s">
        <v>72</v>
      </c>
      <c r="L10" s="19" t="n">
        <f aca="false">IF(L5=0,0,(L9+L24)/L5)</f>
        <v>0</v>
      </c>
    </row>
    <row r="11" customFormat="false" ht="15" hidden="false" customHeight="false" outlineLevel="0" collapsed="false">
      <c r="A11" s="4"/>
      <c r="B11" s="4"/>
      <c r="C11" s="4"/>
      <c r="D11" s="4"/>
      <c r="E11" s="17"/>
      <c r="F11" s="17"/>
      <c r="G11" s="18" t="n">
        <f aca="false">F11-E11</f>
        <v>0</v>
      </c>
      <c r="H11" s="4"/>
      <c r="I11" s="4"/>
      <c r="K11" s="6" t="s">
        <v>73</v>
      </c>
      <c r="L11" s="19" t="n">
        <f aca="false">B4</f>
        <v>0</v>
      </c>
    </row>
    <row r="12" customFormat="false" ht="15" hidden="false" customHeight="false" outlineLevel="0" collapsed="false">
      <c r="A12" s="4"/>
      <c r="B12" s="4"/>
      <c r="C12" s="4"/>
      <c r="D12" s="4"/>
      <c r="E12" s="17"/>
      <c r="F12" s="17"/>
      <c r="G12" s="18" t="n">
        <f aca="false">F12-E12</f>
        <v>0</v>
      </c>
      <c r="H12" s="4"/>
      <c r="I12" s="4"/>
      <c r="K12" s="6" t="s">
        <v>74</v>
      </c>
      <c r="L12" s="20" t="str">
        <f aca="false">IF(L5=0,"–",IF(L10&gt;=L11,"Yes ✓","Not yet ✗"))</f>
        <v>–</v>
      </c>
    </row>
    <row r="13" customFormat="false" ht="15" hidden="false" customHeight="false" outlineLevel="0" collapsed="false">
      <c r="A13" s="4"/>
      <c r="B13" s="4"/>
      <c r="C13" s="4"/>
      <c r="D13" s="4"/>
      <c r="E13" s="17"/>
      <c r="F13" s="17"/>
      <c r="G13" s="18" t="n">
        <f aca="false">F13-E13</f>
        <v>0</v>
      </c>
      <c r="H13" s="4"/>
      <c r="I13" s="4"/>
      <c r="K13" s="13" t="s">
        <v>75</v>
      </c>
    </row>
    <row r="14" customFormat="false" ht="15" hidden="false" customHeight="false" outlineLevel="0" collapsed="false">
      <c r="A14" s="6" t="s">
        <v>76</v>
      </c>
      <c r="E14" s="15" t="n">
        <f aca="false">SUM(E8:E13)</f>
        <v>0</v>
      </c>
      <c r="F14" s="15" t="n">
        <f aca="false">SUM(F8:F13)</f>
        <v>0</v>
      </c>
      <c r="G14" s="15" t="n">
        <f aca="false">F14-E14</f>
        <v>0</v>
      </c>
    </row>
    <row r="15" customFormat="false" ht="18" hidden="false" customHeight="true" outlineLevel="0" collapsed="false">
      <c r="K15" s="3" t="s">
        <v>77</v>
      </c>
      <c r="L15" s="3"/>
      <c r="M15" s="3"/>
      <c r="N15" s="3"/>
    </row>
    <row r="16" customFormat="false" ht="18" hidden="false" customHeight="true" outlineLevel="0" collapsed="false">
      <c r="A16" s="3" t="s">
        <v>78</v>
      </c>
      <c r="B16" s="3"/>
      <c r="C16" s="3"/>
      <c r="D16" s="3"/>
      <c r="E16" s="3"/>
      <c r="F16" s="3"/>
      <c r="G16" s="3"/>
      <c r="H16" s="3"/>
      <c r="I16" s="3"/>
      <c r="K16" s="21" t="s">
        <v>79</v>
      </c>
      <c r="L16" s="22" t="n">
        <f aca="false">SUMIFS($F$18:$F$41,$B$18:$B$41,"Fixed")</f>
        <v>0</v>
      </c>
    </row>
    <row r="17" customFormat="false" ht="27.75" hidden="false" customHeight="true" outlineLevel="0" collapsed="false">
      <c r="A17" s="16" t="s">
        <v>80</v>
      </c>
      <c r="B17" s="16" t="s">
        <v>81</v>
      </c>
      <c r="C17" s="23" t="s">
        <v>82</v>
      </c>
      <c r="D17" s="16" t="s">
        <v>83</v>
      </c>
      <c r="E17" s="16" t="s">
        <v>66</v>
      </c>
      <c r="F17" s="16" t="s">
        <v>67</v>
      </c>
      <c r="G17" s="16" t="s">
        <v>21</v>
      </c>
      <c r="H17" s="16" t="s">
        <v>84</v>
      </c>
      <c r="I17" s="16" t="s">
        <v>85</v>
      </c>
      <c r="K17" s="21" t="s">
        <v>86</v>
      </c>
      <c r="L17" s="22" t="n">
        <f aca="false">SUMIFS($F$18:$F$41,$B$18:$B$41,"Variable")</f>
        <v>0</v>
      </c>
    </row>
    <row r="18" customFormat="false" ht="15" hidden="false" customHeight="false" outlineLevel="0" collapsed="false">
      <c r="A18" s="4"/>
      <c r="B18" s="4"/>
      <c r="C18" s="4"/>
      <c r="D18" s="4"/>
      <c r="E18" s="17"/>
      <c r="F18" s="17"/>
      <c r="G18" s="18" t="n">
        <f aca="false">F18-E18</f>
        <v>0</v>
      </c>
      <c r="H18" s="24"/>
      <c r="I18" s="25"/>
      <c r="K18" s="21" t="s">
        <v>87</v>
      </c>
      <c r="L18" s="22" t="n">
        <f aca="false">SUMIFS($F$18:$F$41,$B$18:$B$41,"Irregular")</f>
        <v>0</v>
      </c>
    </row>
    <row r="19" customFormat="false" ht="15" hidden="false" customHeight="false" outlineLevel="0" collapsed="false">
      <c r="A19" s="4"/>
      <c r="B19" s="4"/>
      <c r="C19" s="4"/>
      <c r="D19" s="4"/>
      <c r="E19" s="17"/>
      <c r="F19" s="17"/>
      <c r="G19" s="18" t="n">
        <f aca="false">F19-E19</f>
        <v>0</v>
      </c>
      <c r="H19" s="24"/>
      <c r="I19" s="25"/>
    </row>
    <row r="20" customFormat="false" ht="18" hidden="false" customHeight="true" outlineLevel="0" collapsed="false">
      <c r="A20" s="4"/>
      <c r="B20" s="4"/>
      <c r="C20" s="4"/>
      <c r="D20" s="4"/>
      <c r="E20" s="17"/>
      <c r="F20" s="17"/>
      <c r="G20" s="18" t="n">
        <f aca="false">F20-E20</f>
        <v>0</v>
      </c>
      <c r="H20" s="24"/>
      <c r="I20" s="25"/>
      <c r="K20" s="3" t="s">
        <v>88</v>
      </c>
      <c r="L20" s="3"/>
      <c r="M20" s="3"/>
      <c r="N20" s="3"/>
    </row>
    <row r="21" customFormat="false" ht="15" hidden="false" customHeight="false" outlineLevel="0" collapsed="false">
      <c r="A21" s="4"/>
      <c r="B21" s="4"/>
      <c r="C21" s="4"/>
      <c r="D21" s="4"/>
      <c r="E21" s="17"/>
      <c r="F21" s="17"/>
      <c r="G21" s="18" t="n">
        <f aca="false">F21-E21</f>
        <v>0</v>
      </c>
      <c r="H21" s="24"/>
      <c r="I21" s="25"/>
      <c r="L21" s="26" t="s">
        <v>89</v>
      </c>
      <c r="M21" s="26" t="s">
        <v>90</v>
      </c>
      <c r="N21" s="26" t="s">
        <v>91</v>
      </c>
    </row>
    <row r="22" customFormat="false" ht="15" hidden="false" customHeight="false" outlineLevel="0" collapsed="false">
      <c r="A22" s="4"/>
      <c r="B22" s="4"/>
      <c r="C22" s="4"/>
      <c r="D22" s="4"/>
      <c r="E22" s="17"/>
      <c r="F22" s="17"/>
      <c r="G22" s="18" t="n">
        <f aca="false">F22-E22</f>
        <v>0</v>
      </c>
      <c r="H22" s="24"/>
      <c r="I22" s="25"/>
      <c r="K22" s="21" t="s">
        <v>92</v>
      </c>
      <c r="L22" s="22" t="n">
        <f aca="false">SUMIFS($F$18:$F$41,$C$18:$C$41,"Need")</f>
        <v>0</v>
      </c>
      <c r="M22" s="27" t="n">
        <f aca="false">IF($L$5=0,0,L22/$L$5)</f>
        <v>0</v>
      </c>
      <c r="N22" s="28" t="s">
        <v>93</v>
      </c>
    </row>
    <row r="23" customFormat="false" ht="15" hidden="false" customHeight="false" outlineLevel="0" collapsed="false">
      <c r="A23" s="4"/>
      <c r="B23" s="4"/>
      <c r="C23" s="4"/>
      <c r="D23" s="4"/>
      <c r="E23" s="17"/>
      <c r="F23" s="17"/>
      <c r="G23" s="18" t="n">
        <f aca="false">F23-E23</f>
        <v>0</v>
      </c>
      <c r="H23" s="24"/>
      <c r="I23" s="25"/>
      <c r="K23" s="21" t="s">
        <v>94</v>
      </c>
      <c r="L23" s="22" t="n">
        <f aca="false">SUMIFS($F$18:$F$41,$C$18:$C$41,"Want")</f>
        <v>0</v>
      </c>
      <c r="M23" s="27" t="n">
        <f aca="false">IF($L$5=0,0,L23/$L$5)</f>
        <v>0</v>
      </c>
      <c r="N23" s="28" t="s">
        <v>95</v>
      </c>
    </row>
    <row r="24" customFormat="false" ht="15" hidden="false" customHeight="false" outlineLevel="0" collapsed="false">
      <c r="A24" s="4"/>
      <c r="B24" s="4"/>
      <c r="C24" s="4"/>
      <c r="D24" s="4"/>
      <c r="E24" s="17"/>
      <c r="F24" s="17"/>
      <c r="G24" s="18" t="n">
        <f aca="false">F24-E24</f>
        <v>0</v>
      </c>
      <c r="H24" s="24"/>
      <c r="I24" s="25"/>
      <c r="K24" s="21" t="s">
        <v>96</v>
      </c>
      <c r="L24" s="22" t="n">
        <f aca="false">SUMIFS($F$18:$F$41,$C$18:$C$41,"Saving/Future")</f>
        <v>0</v>
      </c>
      <c r="M24" s="27" t="n">
        <f aca="false">IF($L$5=0,0,L24/$L$5)</f>
        <v>0</v>
      </c>
      <c r="N24" s="28" t="s">
        <v>97</v>
      </c>
    </row>
    <row r="25" customFormat="false" ht="15" hidden="false" customHeight="false" outlineLevel="0" collapsed="false">
      <c r="A25" s="4"/>
      <c r="B25" s="4"/>
      <c r="C25" s="4"/>
      <c r="D25" s="4"/>
      <c r="E25" s="17"/>
      <c r="F25" s="17"/>
      <c r="G25" s="18" t="n">
        <f aca="false">F25-E25</f>
        <v>0</v>
      </c>
      <c r="H25" s="24"/>
      <c r="I25" s="25"/>
      <c r="K25" s="13" t="s">
        <v>98</v>
      </c>
    </row>
    <row r="26" customFormat="false" ht="15" hidden="false" customHeight="false" outlineLevel="0" collapsed="false">
      <c r="A26" s="4"/>
      <c r="B26" s="4"/>
      <c r="C26" s="4"/>
      <c r="D26" s="4"/>
      <c r="E26" s="17"/>
      <c r="F26" s="17"/>
      <c r="G26" s="18" t="n">
        <f aca="false">F26-E26</f>
        <v>0</v>
      </c>
      <c r="H26" s="24"/>
      <c r="I26" s="25"/>
    </row>
    <row r="27" customFormat="false" ht="15" hidden="false" customHeight="false" outlineLevel="0" collapsed="false">
      <c r="A27" s="4"/>
      <c r="B27" s="4"/>
      <c r="C27" s="4"/>
      <c r="D27" s="4"/>
      <c r="E27" s="17"/>
      <c r="F27" s="17"/>
      <c r="G27" s="18" t="n">
        <f aca="false">F27-E27</f>
        <v>0</v>
      </c>
      <c r="H27" s="24"/>
      <c r="I27" s="25"/>
    </row>
    <row r="28" customFormat="false" ht="15" hidden="false" customHeight="false" outlineLevel="0" collapsed="false">
      <c r="A28" s="4"/>
      <c r="B28" s="4"/>
      <c r="C28" s="4"/>
      <c r="D28" s="4"/>
      <c r="E28" s="17"/>
      <c r="F28" s="17"/>
      <c r="G28" s="18" t="n">
        <f aca="false">F28-E28</f>
        <v>0</v>
      </c>
      <c r="H28" s="24"/>
      <c r="I28" s="25"/>
    </row>
    <row r="29" customFormat="false" ht="15" hidden="false" customHeight="false" outlineLevel="0" collapsed="false">
      <c r="A29" s="4"/>
      <c r="B29" s="4"/>
      <c r="C29" s="4"/>
      <c r="D29" s="4"/>
      <c r="E29" s="17"/>
      <c r="F29" s="17"/>
      <c r="G29" s="18" t="n">
        <f aca="false">F29-E29</f>
        <v>0</v>
      </c>
      <c r="H29" s="24"/>
      <c r="I29" s="25"/>
    </row>
    <row r="30" customFormat="false" ht="15" hidden="false" customHeight="false" outlineLevel="0" collapsed="false">
      <c r="A30" s="4"/>
      <c r="B30" s="4"/>
      <c r="C30" s="4"/>
      <c r="D30" s="4"/>
      <c r="E30" s="17"/>
      <c r="F30" s="17"/>
      <c r="G30" s="18" t="n">
        <f aca="false">F30-E30</f>
        <v>0</v>
      </c>
      <c r="H30" s="24"/>
      <c r="I30" s="25"/>
    </row>
    <row r="31" customFormat="false" ht="15" hidden="false" customHeight="false" outlineLevel="0" collapsed="false">
      <c r="A31" s="4"/>
      <c r="B31" s="4"/>
      <c r="C31" s="4"/>
      <c r="D31" s="4"/>
      <c r="E31" s="17"/>
      <c r="F31" s="17"/>
      <c r="G31" s="18" t="n">
        <f aca="false">F31-E31</f>
        <v>0</v>
      </c>
      <c r="H31" s="24"/>
      <c r="I31" s="25"/>
    </row>
    <row r="32" customFormat="false" ht="15" hidden="false" customHeight="false" outlineLevel="0" collapsed="false">
      <c r="A32" s="4"/>
      <c r="B32" s="4"/>
      <c r="C32" s="4"/>
      <c r="D32" s="4"/>
      <c r="E32" s="17"/>
      <c r="F32" s="17"/>
      <c r="G32" s="18" t="n">
        <f aca="false">F32-E32</f>
        <v>0</v>
      </c>
      <c r="H32" s="24"/>
      <c r="I32" s="25"/>
    </row>
    <row r="33" customFormat="false" ht="15" hidden="false" customHeight="false" outlineLevel="0" collapsed="false">
      <c r="A33" s="4"/>
      <c r="B33" s="4"/>
      <c r="C33" s="4"/>
      <c r="D33" s="4"/>
      <c r="E33" s="17"/>
      <c r="F33" s="17"/>
      <c r="G33" s="18" t="n">
        <f aca="false">F33-E33</f>
        <v>0</v>
      </c>
      <c r="H33" s="24"/>
      <c r="I33" s="25"/>
    </row>
    <row r="34" customFormat="false" ht="15" hidden="false" customHeight="false" outlineLevel="0" collapsed="false">
      <c r="A34" s="4"/>
      <c r="B34" s="4"/>
      <c r="C34" s="4"/>
      <c r="D34" s="4"/>
      <c r="E34" s="17"/>
      <c r="F34" s="17"/>
      <c r="G34" s="18" t="n">
        <f aca="false">F34-E34</f>
        <v>0</v>
      </c>
      <c r="H34" s="24"/>
      <c r="I34" s="25"/>
    </row>
    <row r="35" customFormat="false" ht="15" hidden="false" customHeight="false" outlineLevel="0" collapsed="false">
      <c r="A35" s="4"/>
      <c r="B35" s="4"/>
      <c r="C35" s="4"/>
      <c r="D35" s="4"/>
      <c r="E35" s="17"/>
      <c r="F35" s="17"/>
      <c r="G35" s="18" t="n">
        <f aca="false">F35-E35</f>
        <v>0</v>
      </c>
      <c r="H35" s="24"/>
      <c r="I35" s="25"/>
    </row>
    <row r="36" customFormat="false" ht="15" hidden="false" customHeight="false" outlineLevel="0" collapsed="false">
      <c r="A36" s="4"/>
      <c r="B36" s="4"/>
      <c r="C36" s="4"/>
      <c r="D36" s="4"/>
      <c r="E36" s="17"/>
      <c r="F36" s="17"/>
      <c r="G36" s="18" t="n">
        <f aca="false">F36-E36</f>
        <v>0</v>
      </c>
      <c r="H36" s="24"/>
      <c r="I36" s="25"/>
    </row>
    <row r="37" customFormat="false" ht="15" hidden="false" customHeight="false" outlineLevel="0" collapsed="false">
      <c r="A37" s="4"/>
      <c r="B37" s="4"/>
      <c r="C37" s="4"/>
      <c r="D37" s="4"/>
      <c r="E37" s="17"/>
      <c r="F37" s="17"/>
      <c r="G37" s="18" t="n">
        <f aca="false">F37-E37</f>
        <v>0</v>
      </c>
      <c r="H37" s="24"/>
      <c r="I37" s="25"/>
    </row>
    <row r="38" customFormat="false" ht="15" hidden="false" customHeight="false" outlineLevel="0" collapsed="false">
      <c r="A38" s="4"/>
      <c r="B38" s="4"/>
      <c r="C38" s="4"/>
      <c r="D38" s="4"/>
      <c r="E38" s="17"/>
      <c r="F38" s="17"/>
      <c r="G38" s="18" t="n">
        <f aca="false">F38-E38</f>
        <v>0</v>
      </c>
      <c r="H38" s="24"/>
      <c r="I38" s="25"/>
    </row>
    <row r="39" customFormat="false" ht="15" hidden="false" customHeight="false" outlineLevel="0" collapsed="false">
      <c r="A39" s="4"/>
      <c r="B39" s="4"/>
      <c r="C39" s="4"/>
      <c r="D39" s="4"/>
      <c r="E39" s="17"/>
      <c r="F39" s="17"/>
      <c r="G39" s="18" t="n">
        <f aca="false">F39-E39</f>
        <v>0</v>
      </c>
      <c r="H39" s="24"/>
      <c r="I39" s="25"/>
    </row>
    <row r="40" customFormat="false" ht="15" hidden="false" customHeight="false" outlineLevel="0" collapsed="false">
      <c r="A40" s="4"/>
      <c r="B40" s="4"/>
      <c r="C40" s="4"/>
      <c r="D40" s="4"/>
      <c r="E40" s="17"/>
      <c r="F40" s="17"/>
      <c r="G40" s="18" t="n">
        <f aca="false">F40-E40</f>
        <v>0</v>
      </c>
      <c r="H40" s="24"/>
      <c r="I40" s="25"/>
    </row>
    <row r="41" customFormat="false" ht="15" hidden="false" customHeight="false" outlineLevel="0" collapsed="false">
      <c r="A41" s="4"/>
      <c r="B41" s="4"/>
      <c r="C41" s="4"/>
      <c r="D41" s="4"/>
      <c r="E41" s="17"/>
      <c r="F41" s="17"/>
      <c r="G41" s="18" t="n">
        <f aca="false">F41-E41</f>
        <v>0</v>
      </c>
      <c r="H41" s="24"/>
      <c r="I41" s="25"/>
    </row>
    <row r="42" customFormat="false" ht="15" hidden="false" customHeight="false" outlineLevel="0" collapsed="false">
      <c r="A42" s="6" t="s">
        <v>99</v>
      </c>
      <c r="E42" s="15" t="n">
        <f aca="false">SUM(E18:E41)</f>
        <v>0</v>
      </c>
      <c r="F42" s="15" t="n">
        <f aca="false">SUM(F18:F41)</f>
        <v>0</v>
      </c>
      <c r="G42" s="15" t="n">
        <f aca="false">F42-E42</f>
        <v>0</v>
      </c>
    </row>
    <row r="44" customFormat="false" ht="18" hidden="false" customHeight="true" outlineLevel="0" collapsed="false">
      <c r="A44" s="3" t="s">
        <v>100</v>
      </c>
      <c r="B44" s="3"/>
      <c r="C44" s="3"/>
      <c r="D44" s="3"/>
      <c r="E44" s="3"/>
      <c r="F44" s="3"/>
      <c r="G44" s="3"/>
      <c r="H44" s="3"/>
      <c r="I44" s="3"/>
    </row>
    <row r="45" customFormat="false" ht="15" hidden="false" customHeight="false" outlineLevel="0" collapsed="false">
      <c r="A45" s="29" t="s">
        <v>101</v>
      </c>
      <c r="B45" s="29"/>
      <c r="C45" s="29"/>
      <c r="D45" s="29"/>
      <c r="E45" s="4"/>
      <c r="F45" s="4"/>
      <c r="G45" s="4"/>
      <c r="H45" s="4"/>
      <c r="I45" s="4"/>
    </row>
    <row r="46" customFormat="false" ht="15" hidden="false" customHeight="false" outlineLevel="0" collapsed="false">
      <c r="A46" s="29" t="s">
        <v>102</v>
      </c>
      <c r="B46" s="29"/>
      <c r="C46" s="29"/>
      <c r="D46" s="29"/>
      <c r="E46" s="4"/>
      <c r="F46" s="4"/>
      <c r="G46" s="4"/>
      <c r="H46" s="4"/>
      <c r="I46" s="4"/>
    </row>
    <row r="47" customFormat="false" ht="15" hidden="false" customHeight="false" outlineLevel="0" collapsed="false">
      <c r="A47" s="29" t="s">
        <v>103</v>
      </c>
      <c r="B47" s="29"/>
      <c r="C47" s="29"/>
      <c r="D47" s="29"/>
      <c r="E47" s="4"/>
      <c r="F47" s="4"/>
      <c r="G47" s="4"/>
      <c r="H47" s="4"/>
      <c r="I47" s="4"/>
    </row>
  </sheetData>
  <mergeCells count="28">
    <mergeCell ref="A1:I1"/>
    <mergeCell ref="A2:I2"/>
    <mergeCell ref="K3:N3"/>
    <mergeCell ref="A6:I6"/>
    <mergeCell ref="A7:D7"/>
    <mergeCell ref="H7:I7"/>
    <mergeCell ref="A8:D8"/>
    <mergeCell ref="H8:I8"/>
    <mergeCell ref="A9:D9"/>
    <mergeCell ref="H9:I9"/>
    <mergeCell ref="A10:D10"/>
    <mergeCell ref="H10:I10"/>
    <mergeCell ref="A11:D11"/>
    <mergeCell ref="H11:I11"/>
    <mergeCell ref="A12:D12"/>
    <mergeCell ref="H12:I12"/>
    <mergeCell ref="A13:D13"/>
    <mergeCell ref="H13:I13"/>
    <mergeCell ref="K15:N15"/>
    <mergeCell ref="A16:I16"/>
    <mergeCell ref="K20:N20"/>
    <mergeCell ref="A44:I44"/>
    <mergeCell ref="A45:D45"/>
    <mergeCell ref="E45:I45"/>
    <mergeCell ref="A46:D46"/>
    <mergeCell ref="E46:I46"/>
    <mergeCell ref="A47:D47"/>
    <mergeCell ref="E47:I47"/>
  </mergeCells>
  <conditionalFormatting sqref="G18:G41">
    <cfRule type="cellIs" priority="2" operator="greaterThan" aboveAverage="0" equalAverage="0" bottom="0" percent="0" rank="0" text="" dxfId="0">
      <formula>0</formula>
    </cfRule>
    <cfRule type="cellIs" priority="3" operator="lessThan" aboveAverage="0" equalAverage="0" bottom="0" percent="0" rank="0" text="" dxfId="1">
      <formula>0</formula>
    </cfRule>
  </conditionalFormatting>
  <conditionalFormatting sqref="L9">
    <cfRule type="cellIs" priority="4" operator="lessThan" aboveAverage="0" equalAverage="0" bottom="0" percent="0" rank="0" text="" dxfId="2">
      <formula>0</formula>
    </cfRule>
    <cfRule type="cellIs" priority="5" operator="greaterThanOrEqual" aboveAverage="0" equalAverage="0" bottom="0" percent="0" rank="0" text="" dxfId="3">
      <formula>0</formula>
    </cfRule>
  </conditionalFormatting>
  <dataValidations count="6">
    <dataValidation allowBlank="true" errorStyle="stop" operator="between" showDropDown="false" showErrorMessage="false" showInputMessage="false" sqref="B18:B41" type="list">
      <formula1>"Fixed,Variable,Irregular"</formula1>
      <formula2>0</formula2>
    </dataValidation>
    <dataValidation allowBlank="true" errorStyle="stop" operator="between" showDropDown="false" showErrorMessage="false" showInputMessage="false" sqref="C18:C41" type="list">
      <formula1>"Need,Want,Saving/Future"</formula1>
      <formula2>0</formula2>
    </dataValidation>
    <dataValidation allowBlank="true" errorStyle="stop" operator="between" showDropDown="false" showErrorMessage="false" showInputMessage="false" sqref="I18:I41" type="list">
      <formula1>"Yes,No"</formula1>
      <formula2>0</formula2>
    </dataValidation>
    <dataValidation allowBlank="true" errorStyle="stop" operator="between" showDropDown="false" showErrorMessage="false" showInputMessage="false" sqref="B3" type="list">
      <formula1>"January,February,March,April,May,June,July,August,September,October,November,December"</formula1>
      <formula2>0</formula2>
    </dataValidation>
    <dataValidation allowBlank="true" errorStyle="stop" operator="between" showDropDown="false" showErrorMessage="false" showInputMessage="false" sqref="F4" type="list">
      <formula1>"EUR,USD,GBP,CHF,PLN,RON,BGN,HUF,SEK,DKK"</formula1>
      <formula2>0</formula2>
    </dataValidation>
    <dataValidation allowBlank="true" errorStyle="stop" operator="between" showDropDown="false" showErrorMessage="false" showInputMessage="false" sqref="A18:A41" type="list">
      <formula1>"Rent / Mortgage,Utilities,Groceries,Transport,Health,Insurance,Childcare,Phone &amp; Internet,Leisure,Eating out,Clothing,Subscriptions,Education,Gifts,Set aside (irregular),Debt repayment,Savings,Pension,Emergency fund,Other"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false"/>
  </sheetPr>
  <dimension ref="A1:N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2"/>
    <col collapsed="false" customWidth="true" hidden="false" outlineLevel="0" max="3" min="3" style="0" width="13"/>
    <col collapsed="false" customWidth="true" hidden="false" outlineLevel="0" max="4" min="4" style="0" width="26"/>
    <col collapsed="false" customWidth="true" hidden="false" outlineLevel="0" max="8" min="5" style="0" width="12"/>
    <col collapsed="false" customWidth="true" hidden="false" outlineLevel="0" max="9" min="9" style="0" width="8"/>
    <col collapsed="false" customWidth="true" hidden="false" outlineLevel="0" max="10" min="10" style="0" width="2"/>
    <col collapsed="false" customWidth="true" hidden="false" outlineLevel="0" max="11" min="11" style="0" width="33"/>
    <col collapsed="false" customWidth="true" hidden="false" outlineLevel="0" max="12" min="12" style="0" width="13"/>
    <col collapsed="false" customWidth="true" hidden="false" outlineLevel="0" max="14" min="13" style="0" width="10"/>
  </cols>
  <sheetData>
    <row r="1" customFormat="false" ht="17.35" hidden="false" customHeight="false" outlineLevel="0" collapsed="false">
      <c r="A1" s="1" t="s">
        <v>52</v>
      </c>
      <c r="B1" s="1"/>
      <c r="C1" s="1"/>
      <c r="D1" s="1"/>
      <c r="E1" s="1"/>
      <c r="F1" s="1"/>
      <c r="G1" s="1"/>
      <c r="H1" s="1"/>
      <c r="I1" s="1"/>
    </row>
    <row r="2" customFormat="false" ht="15" hidden="false" customHeight="false" outlineLevel="0" collapsed="false">
      <c r="A2" s="10" t="s">
        <v>53</v>
      </c>
      <c r="B2" s="10"/>
      <c r="C2" s="10"/>
      <c r="D2" s="10"/>
      <c r="E2" s="10"/>
      <c r="F2" s="10"/>
      <c r="G2" s="10"/>
      <c r="H2" s="10"/>
      <c r="I2" s="10"/>
    </row>
    <row r="3" customFormat="false" ht="18" hidden="false" customHeight="true" outlineLevel="0" collapsed="false">
      <c r="A3" s="6" t="s">
        <v>54</v>
      </c>
      <c r="B3" s="4" t="s">
        <v>104</v>
      </c>
      <c r="E3" s="6" t="s">
        <v>55</v>
      </c>
      <c r="F3" s="11" t="s">
        <v>105</v>
      </c>
      <c r="K3" s="3" t="s">
        <v>56</v>
      </c>
      <c r="L3" s="3"/>
      <c r="M3" s="3"/>
      <c r="N3" s="3"/>
    </row>
    <row r="4" customFormat="false" ht="15" hidden="false" customHeight="false" outlineLevel="0" collapsed="false">
      <c r="A4" s="6" t="s">
        <v>57</v>
      </c>
      <c r="B4" s="12" t="n">
        <v>0.1</v>
      </c>
      <c r="C4" s="13" t="s">
        <v>58</v>
      </c>
      <c r="E4" s="6" t="s">
        <v>59</v>
      </c>
      <c r="F4" s="4" t="s">
        <v>60</v>
      </c>
      <c r="K4" s="14" t="s">
        <v>61</v>
      </c>
      <c r="L4" s="15" t="n">
        <f aca="false">E14</f>
        <v>1805</v>
      </c>
    </row>
    <row r="5" customFormat="false" ht="15" hidden="false" customHeight="false" outlineLevel="0" collapsed="false">
      <c r="K5" s="14" t="s">
        <v>62</v>
      </c>
      <c r="L5" s="15" t="n">
        <f aca="false">F14</f>
        <v>1865</v>
      </c>
    </row>
    <row r="6" customFormat="false" ht="18" hidden="false" customHeight="true" outlineLevel="0" collapsed="false">
      <c r="A6" s="3" t="s">
        <v>63</v>
      </c>
      <c r="B6" s="3"/>
      <c r="C6" s="3"/>
      <c r="D6" s="3"/>
      <c r="E6" s="3"/>
      <c r="F6" s="3"/>
      <c r="G6" s="3"/>
      <c r="H6" s="3"/>
      <c r="I6" s="3"/>
      <c r="K6" s="14" t="s">
        <v>64</v>
      </c>
      <c r="L6" s="15" t="n">
        <f aca="false">E42</f>
        <v>1520</v>
      </c>
    </row>
    <row r="7" customFormat="false" ht="15" hidden="false" customHeight="false" outlineLevel="0" collapsed="false">
      <c r="A7" s="16" t="s">
        <v>65</v>
      </c>
      <c r="B7" s="16"/>
      <c r="C7" s="16"/>
      <c r="D7" s="16"/>
      <c r="E7" s="16" t="s">
        <v>66</v>
      </c>
      <c r="F7" s="16" t="s">
        <v>67</v>
      </c>
      <c r="G7" s="16" t="s">
        <v>21</v>
      </c>
      <c r="H7" s="16" t="s">
        <v>68</v>
      </c>
      <c r="I7" s="16"/>
      <c r="K7" s="14" t="s">
        <v>69</v>
      </c>
      <c r="L7" s="15" t="n">
        <f aca="false">F42</f>
        <v>1572</v>
      </c>
    </row>
    <row r="8" customFormat="false" ht="15" hidden="false" customHeight="false" outlineLevel="0" collapsed="false">
      <c r="A8" s="4" t="s">
        <v>106</v>
      </c>
      <c r="B8" s="4"/>
      <c r="C8" s="4"/>
      <c r="D8" s="4"/>
      <c r="E8" s="17" t="n">
        <v>1400</v>
      </c>
      <c r="F8" s="17" t="n">
        <v>1400</v>
      </c>
      <c r="G8" s="18" t="n">
        <f aca="false">F8-E8</f>
        <v>0</v>
      </c>
      <c r="H8" s="4"/>
      <c r="I8" s="4"/>
      <c r="K8" s="6" t="s">
        <v>70</v>
      </c>
      <c r="L8" s="15" t="n">
        <f aca="false">L4-L6</f>
        <v>285</v>
      </c>
    </row>
    <row r="9" customFormat="false" ht="15" hidden="false" customHeight="false" outlineLevel="0" collapsed="false">
      <c r="A9" s="4" t="s">
        <v>107</v>
      </c>
      <c r="B9" s="4"/>
      <c r="C9" s="4"/>
      <c r="D9" s="4"/>
      <c r="E9" s="17" t="n">
        <v>150</v>
      </c>
      <c r="F9" s="17" t="n">
        <v>210</v>
      </c>
      <c r="G9" s="18" t="n">
        <f aca="false">F9-E9</f>
        <v>60</v>
      </c>
      <c r="H9" s="4" t="s">
        <v>108</v>
      </c>
      <c r="I9" s="4"/>
      <c r="K9" s="6" t="s">
        <v>71</v>
      </c>
      <c r="L9" s="15" t="n">
        <f aca="false">L5-L7</f>
        <v>293</v>
      </c>
    </row>
    <row r="10" customFormat="false" ht="15" hidden="false" customHeight="false" outlineLevel="0" collapsed="false">
      <c r="A10" s="4" t="s">
        <v>109</v>
      </c>
      <c r="B10" s="4"/>
      <c r="C10" s="4"/>
      <c r="D10" s="4"/>
      <c r="E10" s="17" t="n">
        <v>255</v>
      </c>
      <c r="F10" s="17" t="n">
        <v>255</v>
      </c>
      <c r="G10" s="18" t="n">
        <f aca="false">F10-E10</f>
        <v>0</v>
      </c>
      <c r="H10" s="4"/>
      <c r="I10" s="4"/>
      <c r="K10" s="6" t="s">
        <v>72</v>
      </c>
      <c r="L10" s="19" t="n">
        <f aca="false">IF(L5=0,0,(L9+L24)/L5)</f>
        <v>0.250938337801609</v>
      </c>
    </row>
    <row r="11" customFormat="false" ht="15" hidden="false" customHeight="false" outlineLevel="0" collapsed="false">
      <c r="A11" s="4"/>
      <c r="B11" s="4"/>
      <c r="C11" s="4"/>
      <c r="D11" s="4"/>
      <c r="E11" s="17"/>
      <c r="F11" s="17"/>
      <c r="G11" s="18" t="n">
        <f aca="false">F11-E11</f>
        <v>0</v>
      </c>
      <c r="H11" s="4"/>
      <c r="I11" s="4"/>
      <c r="K11" s="6" t="s">
        <v>73</v>
      </c>
      <c r="L11" s="19" t="n">
        <f aca="false">B4</f>
        <v>0.1</v>
      </c>
    </row>
    <row r="12" customFormat="false" ht="15" hidden="false" customHeight="false" outlineLevel="0" collapsed="false">
      <c r="A12" s="4"/>
      <c r="B12" s="4"/>
      <c r="C12" s="4"/>
      <c r="D12" s="4"/>
      <c r="E12" s="17"/>
      <c r="F12" s="17"/>
      <c r="G12" s="18" t="n">
        <f aca="false">F12-E12</f>
        <v>0</v>
      </c>
      <c r="H12" s="4"/>
      <c r="I12" s="4"/>
      <c r="K12" s="6" t="s">
        <v>74</v>
      </c>
      <c r="L12" s="20" t="str">
        <f aca="false">IF(L5=0,"–",IF(L10&gt;=L11,"Yes ✓","Not yet ✗"))</f>
        <v>Yes ✓</v>
      </c>
    </row>
    <row r="13" customFormat="false" ht="15" hidden="false" customHeight="false" outlineLevel="0" collapsed="false">
      <c r="A13" s="4"/>
      <c r="B13" s="4"/>
      <c r="C13" s="4"/>
      <c r="D13" s="4"/>
      <c r="E13" s="17"/>
      <c r="F13" s="17"/>
      <c r="G13" s="18" t="n">
        <f aca="false">F13-E13</f>
        <v>0</v>
      </c>
      <c r="H13" s="4"/>
      <c r="I13" s="4"/>
      <c r="K13" s="13" t="s">
        <v>75</v>
      </c>
    </row>
    <row r="14" customFormat="false" ht="15" hidden="false" customHeight="false" outlineLevel="0" collapsed="false">
      <c r="A14" s="6" t="s">
        <v>76</v>
      </c>
      <c r="E14" s="15" t="n">
        <f aca="false">SUM(E8:E13)</f>
        <v>1805</v>
      </c>
      <c r="F14" s="15" t="n">
        <f aca="false">SUM(F8:F13)</f>
        <v>1865</v>
      </c>
      <c r="G14" s="15" t="n">
        <f aca="false">F14-E14</f>
        <v>60</v>
      </c>
    </row>
    <row r="15" customFormat="false" ht="18" hidden="false" customHeight="true" outlineLevel="0" collapsed="false">
      <c r="K15" s="3" t="s">
        <v>77</v>
      </c>
      <c r="L15" s="3"/>
      <c r="M15" s="3"/>
      <c r="N15" s="3"/>
    </row>
    <row r="16" customFormat="false" ht="18" hidden="false" customHeight="true" outlineLevel="0" collapsed="false">
      <c r="A16" s="3" t="s">
        <v>78</v>
      </c>
      <c r="B16" s="3"/>
      <c r="C16" s="3"/>
      <c r="D16" s="3"/>
      <c r="E16" s="3"/>
      <c r="F16" s="3"/>
      <c r="G16" s="3"/>
      <c r="H16" s="3"/>
      <c r="I16" s="3"/>
      <c r="K16" s="21" t="s">
        <v>79</v>
      </c>
      <c r="L16" s="22" t="n">
        <f aca="false">SUMIFS($F$18:$F$41,$B$18:$B$41,"Fixed")</f>
        <v>1047</v>
      </c>
    </row>
    <row r="17" customFormat="false" ht="27.75" hidden="false" customHeight="true" outlineLevel="0" collapsed="false">
      <c r="A17" s="16" t="s">
        <v>80</v>
      </c>
      <c r="B17" s="16" t="s">
        <v>81</v>
      </c>
      <c r="C17" s="23" t="s">
        <v>82</v>
      </c>
      <c r="D17" s="16" t="s">
        <v>83</v>
      </c>
      <c r="E17" s="16" t="s">
        <v>66</v>
      </c>
      <c r="F17" s="16" t="s">
        <v>67</v>
      </c>
      <c r="G17" s="16" t="s">
        <v>21</v>
      </c>
      <c r="H17" s="16" t="s">
        <v>84</v>
      </c>
      <c r="I17" s="16" t="s">
        <v>85</v>
      </c>
      <c r="K17" s="21" t="s">
        <v>86</v>
      </c>
      <c r="L17" s="22" t="n">
        <f aca="false">SUMIFS($F$18:$F$41,$B$18:$B$41,"Variable")</f>
        <v>480</v>
      </c>
    </row>
    <row r="18" customFormat="false" ht="15" hidden="false" customHeight="false" outlineLevel="0" collapsed="false">
      <c r="A18" s="4" t="s">
        <v>110</v>
      </c>
      <c r="B18" s="4" t="s">
        <v>79</v>
      </c>
      <c r="C18" s="4" t="s">
        <v>111</v>
      </c>
      <c r="D18" s="4" t="s">
        <v>112</v>
      </c>
      <c r="E18" s="17" t="n">
        <v>620</v>
      </c>
      <c r="F18" s="17" t="n">
        <v>620</v>
      </c>
      <c r="G18" s="18" t="n">
        <f aca="false">F18-E18</f>
        <v>0</v>
      </c>
      <c r="H18" s="24" t="n">
        <v>46082</v>
      </c>
      <c r="I18" s="25" t="s">
        <v>113</v>
      </c>
      <c r="K18" s="21" t="s">
        <v>87</v>
      </c>
      <c r="L18" s="22" t="n">
        <f aca="false">SUMIFS($F$18:$F$41,$B$18:$B$41,"Irregular")</f>
        <v>45</v>
      </c>
    </row>
    <row r="19" customFormat="false" ht="15" hidden="false" customHeight="false" outlineLevel="0" collapsed="false">
      <c r="A19" s="4" t="s">
        <v>114</v>
      </c>
      <c r="B19" s="4" t="s">
        <v>79</v>
      </c>
      <c r="C19" s="4" t="s">
        <v>111</v>
      </c>
      <c r="D19" s="4" t="s">
        <v>115</v>
      </c>
      <c r="E19" s="17" t="n">
        <v>95</v>
      </c>
      <c r="F19" s="17" t="n">
        <v>102</v>
      </c>
      <c r="G19" s="18" t="n">
        <f aca="false">F19-E19</f>
        <v>7</v>
      </c>
      <c r="H19" s="24" t="n">
        <v>46086</v>
      </c>
      <c r="I19" s="25" t="s">
        <v>113</v>
      </c>
    </row>
    <row r="20" customFormat="false" ht="18" hidden="false" customHeight="true" outlineLevel="0" collapsed="false">
      <c r="A20" s="4" t="s">
        <v>116</v>
      </c>
      <c r="B20" s="4" t="s">
        <v>86</v>
      </c>
      <c r="C20" s="4" t="s">
        <v>111</v>
      </c>
      <c r="D20" s="4"/>
      <c r="E20" s="17" t="n">
        <v>320</v>
      </c>
      <c r="F20" s="17" t="n">
        <v>348</v>
      </c>
      <c r="G20" s="18" t="n">
        <f aca="false">F20-E20</f>
        <v>28</v>
      </c>
      <c r="H20" s="24"/>
      <c r="I20" s="25" t="s">
        <v>113</v>
      </c>
      <c r="K20" s="3" t="s">
        <v>88</v>
      </c>
      <c r="L20" s="3"/>
      <c r="M20" s="3"/>
      <c r="N20" s="3"/>
    </row>
    <row r="21" customFormat="false" ht="15" hidden="false" customHeight="false" outlineLevel="0" collapsed="false">
      <c r="A21" s="4" t="s">
        <v>117</v>
      </c>
      <c r="B21" s="4" t="s">
        <v>79</v>
      </c>
      <c r="C21" s="4" t="s">
        <v>111</v>
      </c>
      <c r="D21" s="4"/>
      <c r="E21" s="17" t="n">
        <v>40</v>
      </c>
      <c r="F21" s="17" t="n">
        <v>40</v>
      </c>
      <c r="G21" s="18" t="n">
        <f aca="false">F21-E21</f>
        <v>0</v>
      </c>
      <c r="H21" s="24" t="n">
        <v>46091</v>
      </c>
      <c r="I21" s="25" t="s">
        <v>113</v>
      </c>
      <c r="L21" s="26" t="s">
        <v>89</v>
      </c>
      <c r="M21" s="26" t="s">
        <v>90</v>
      </c>
      <c r="N21" s="26" t="s">
        <v>91</v>
      </c>
    </row>
    <row r="22" customFormat="false" ht="15" hidden="false" customHeight="false" outlineLevel="0" collapsed="false">
      <c r="A22" s="4" t="s">
        <v>118</v>
      </c>
      <c r="B22" s="4" t="s">
        <v>79</v>
      </c>
      <c r="C22" s="4" t="s">
        <v>111</v>
      </c>
      <c r="D22" s="4" t="s">
        <v>119</v>
      </c>
      <c r="E22" s="17" t="n">
        <v>49</v>
      </c>
      <c r="F22" s="17" t="n">
        <v>49</v>
      </c>
      <c r="G22" s="18" t="n">
        <f aca="false">F22-E22</f>
        <v>0</v>
      </c>
      <c r="H22" s="24" t="n">
        <v>46082</v>
      </c>
      <c r="I22" s="25" t="s">
        <v>113</v>
      </c>
      <c r="K22" s="21" t="s">
        <v>92</v>
      </c>
      <c r="L22" s="22" t="n">
        <f aca="false">SUMIFS($F$18:$F$41,$C$18:$C$41,"Need")</f>
        <v>1244</v>
      </c>
      <c r="M22" s="27" t="n">
        <f aca="false">IF($L$5=0,0,L22/$L$5)</f>
        <v>0.667024128686327</v>
      </c>
      <c r="N22" s="28" t="s">
        <v>93</v>
      </c>
    </row>
    <row r="23" customFormat="false" ht="15" hidden="false" customHeight="false" outlineLevel="0" collapsed="false">
      <c r="A23" s="4" t="s">
        <v>120</v>
      </c>
      <c r="B23" s="4" t="s">
        <v>79</v>
      </c>
      <c r="C23" s="4" t="s">
        <v>111</v>
      </c>
      <c r="D23" s="4" t="s">
        <v>121</v>
      </c>
      <c r="E23" s="17" t="n">
        <v>18</v>
      </c>
      <c r="F23" s="17" t="n">
        <v>18</v>
      </c>
      <c r="G23" s="18" t="n">
        <f aca="false">F23-E23</f>
        <v>0</v>
      </c>
      <c r="H23" s="24" t="n">
        <v>46096</v>
      </c>
      <c r="I23" s="25" t="s">
        <v>113</v>
      </c>
      <c r="K23" s="21" t="s">
        <v>94</v>
      </c>
      <c r="L23" s="22" t="n">
        <f aca="false">SUMIFS($F$18:$F$41,$C$18:$C$41,"Want")</f>
        <v>153</v>
      </c>
      <c r="M23" s="27" t="n">
        <f aca="false">IF($L$5=0,0,L23/$L$5)</f>
        <v>0.0820375335120644</v>
      </c>
      <c r="N23" s="28" t="s">
        <v>95</v>
      </c>
    </row>
    <row r="24" customFormat="false" ht="15" hidden="false" customHeight="false" outlineLevel="0" collapsed="false">
      <c r="A24" s="4" t="s">
        <v>122</v>
      </c>
      <c r="B24" s="4" t="s">
        <v>86</v>
      </c>
      <c r="C24" s="4" t="s">
        <v>111</v>
      </c>
      <c r="D24" s="4" t="s">
        <v>123</v>
      </c>
      <c r="E24" s="17" t="n">
        <v>15</v>
      </c>
      <c r="F24" s="17" t="n">
        <v>22</v>
      </c>
      <c r="G24" s="18" t="n">
        <f aca="false">F24-E24</f>
        <v>7</v>
      </c>
      <c r="H24" s="24"/>
      <c r="I24" s="25" t="s">
        <v>113</v>
      </c>
      <c r="K24" s="21" t="s">
        <v>96</v>
      </c>
      <c r="L24" s="22" t="n">
        <f aca="false">SUMIFS($F$18:$F$41,$C$18:$C$41,"Saving/Future")</f>
        <v>175</v>
      </c>
      <c r="M24" s="27" t="n">
        <f aca="false">IF($L$5=0,0,L24/$L$5)</f>
        <v>0.0938337801608579</v>
      </c>
      <c r="N24" s="28" t="s">
        <v>97</v>
      </c>
    </row>
    <row r="25" customFormat="false" ht="15" hidden="false" customHeight="false" outlineLevel="0" collapsed="false">
      <c r="A25" s="4" t="s">
        <v>124</v>
      </c>
      <c r="B25" s="4" t="s">
        <v>86</v>
      </c>
      <c r="C25" s="4" t="s">
        <v>125</v>
      </c>
      <c r="D25" s="4"/>
      <c r="E25" s="17" t="n">
        <v>60</v>
      </c>
      <c r="F25" s="17" t="n">
        <v>85</v>
      </c>
      <c r="G25" s="18" t="n">
        <f aca="false">F25-E25</f>
        <v>25</v>
      </c>
      <c r="H25" s="24"/>
      <c r="I25" s="25" t="s">
        <v>113</v>
      </c>
      <c r="K25" s="13" t="s">
        <v>98</v>
      </c>
    </row>
    <row r="26" customFormat="false" ht="15" hidden="false" customHeight="false" outlineLevel="0" collapsed="false">
      <c r="A26" s="4" t="s">
        <v>126</v>
      </c>
      <c r="B26" s="4" t="s">
        <v>86</v>
      </c>
      <c r="C26" s="4" t="s">
        <v>125</v>
      </c>
      <c r="D26" s="4"/>
      <c r="E26" s="17" t="n">
        <v>40</v>
      </c>
      <c r="F26" s="17" t="n">
        <v>25</v>
      </c>
      <c r="G26" s="18" t="n">
        <f aca="false">F26-E26</f>
        <v>-15</v>
      </c>
      <c r="H26" s="24"/>
      <c r="I26" s="25" t="s">
        <v>113</v>
      </c>
    </row>
    <row r="27" customFormat="false" ht="15" hidden="false" customHeight="false" outlineLevel="0" collapsed="false">
      <c r="A27" s="4" t="s">
        <v>127</v>
      </c>
      <c r="B27" s="4" t="s">
        <v>79</v>
      </c>
      <c r="C27" s="4" t="s">
        <v>125</v>
      </c>
      <c r="D27" s="4" t="s">
        <v>128</v>
      </c>
      <c r="E27" s="17" t="n">
        <v>30</v>
      </c>
      <c r="F27" s="17" t="n">
        <v>30</v>
      </c>
      <c r="G27" s="18" t="n">
        <f aca="false">F27-E27</f>
        <v>0</v>
      </c>
      <c r="H27" s="24" t="n">
        <v>46084</v>
      </c>
      <c r="I27" s="25" t="s">
        <v>113</v>
      </c>
    </row>
    <row r="28" customFormat="false" ht="15" hidden="false" customHeight="false" outlineLevel="0" collapsed="false">
      <c r="A28" s="4" t="s">
        <v>129</v>
      </c>
      <c r="B28" s="4" t="s">
        <v>79</v>
      </c>
      <c r="C28" s="4" t="s">
        <v>125</v>
      </c>
      <c r="D28" s="4" t="s">
        <v>130</v>
      </c>
      <c r="E28" s="17" t="n">
        <v>13</v>
      </c>
      <c r="F28" s="17" t="n">
        <v>13</v>
      </c>
      <c r="G28" s="18" t="n">
        <f aca="false">F28-E28</f>
        <v>0</v>
      </c>
      <c r="H28" s="24" t="n">
        <v>46088</v>
      </c>
      <c r="I28" s="25" t="s">
        <v>113</v>
      </c>
    </row>
    <row r="29" customFormat="false" ht="15" hidden="false" customHeight="false" outlineLevel="0" collapsed="false">
      <c r="A29" s="4" t="s">
        <v>131</v>
      </c>
      <c r="B29" s="4" t="s">
        <v>87</v>
      </c>
      <c r="C29" s="4" t="s">
        <v>111</v>
      </c>
      <c r="D29" s="4" t="s">
        <v>132</v>
      </c>
      <c r="E29" s="17" t="n">
        <v>45</v>
      </c>
      <c r="F29" s="17" t="n">
        <v>45</v>
      </c>
      <c r="G29" s="18" t="n">
        <f aca="false">F29-E29</f>
        <v>0</v>
      </c>
      <c r="H29" s="24"/>
      <c r="I29" s="25" t="s">
        <v>113</v>
      </c>
    </row>
    <row r="30" customFormat="false" ht="15" hidden="false" customHeight="false" outlineLevel="0" collapsed="false">
      <c r="A30" s="4" t="s">
        <v>133</v>
      </c>
      <c r="B30" s="4" t="s">
        <v>79</v>
      </c>
      <c r="C30" s="4" t="s">
        <v>134</v>
      </c>
      <c r="D30" s="4" t="s">
        <v>135</v>
      </c>
      <c r="E30" s="17" t="n">
        <v>100</v>
      </c>
      <c r="F30" s="17" t="n">
        <v>100</v>
      </c>
      <c r="G30" s="18" t="n">
        <f aca="false">F30-E30</f>
        <v>0</v>
      </c>
      <c r="H30" s="24" t="n">
        <v>46083</v>
      </c>
      <c r="I30" s="25" t="s">
        <v>113</v>
      </c>
    </row>
    <row r="31" customFormat="false" ht="15" hidden="false" customHeight="false" outlineLevel="0" collapsed="false">
      <c r="A31" s="4" t="s">
        <v>136</v>
      </c>
      <c r="B31" s="4" t="s">
        <v>79</v>
      </c>
      <c r="C31" s="4" t="s">
        <v>134</v>
      </c>
      <c r="D31" s="4" t="s">
        <v>137</v>
      </c>
      <c r="E31" s="17" t="n">
        <v>50</v>
      </c>
      <c r="F31" s="17" t="n">
        <v>50</v>
      </c>
      <c r="G31" s="18" t="n">
        <f aca="false">F31-E31</f>
        <v>0</v>
      </c>
      <c r="H31" s="24" t="n">
        <v>46083</v>
      </c>
      <c r="I31" s="25" t="s">
        <v>113</v>
      </c>
    </row>
    <row r="32" customFormat="false" ht="15" hidden="false" customHeight="false" outlineLevel="0" collapsed="false">
      <c r="A32" s="4" t="s">
        <v>25</v>
      </c>
      <c r="B32" s="4" t="s">
        <v>79</v>
      </c>
      <c r="C32" s="4" t="s">
        <v>134</v>
      </c>
      <c r="D32" s="4"/>
      <c r="E32" s="17" t="n">
        <v>25</v>
      </c>
      <c r="F32" s="17" t="n">
        <v>25</v>
      </c>
      <c r="G32" s="18" t="n">
        <f aca="false">F32-E32</f>
        <v>0</v>
      </c>
      <c r="H32" s="24" t="n">
        <v>46083</v>
      </c>
      <c r="I32" s="25" t="s">
        <v>113</v>
      </c>
    </row>
    <row r="33" customFormat="false" ht="15" hidden="false" customHeight="false" outlineLevel="0" collapsed="false">
      <c r="A33" s="4"/>
      <c r="B33" s="4"/>
      <c r="C33" s="4"/>
      <c r="D33" s="4"/>
      <c r="E33" s="17"/>
      <c r="F33" s="17"/>
      <c r="G33" s="18" t="n">
        <f aca="false">F33-E33</f>
        <v>0</v>
      </c>
      <c r="H33" s="24"/>
      <c r="I33" s="25"/>
    </row>
    <row r="34" customFormat="false" ht="15" hidden="false" customHeight="false" outlineLevel="0" collapsed="false">
      <c r="A34" s="4"/>
      <c r="B34" s="4"/>
      <c r="C34" s="4"/>
      <c r="D34" s="4"/>
      <c r="E34" s="17"/>
      <c r="F34" s="17"/>
      <c r="G34" s="18" t="n">
        <f aca="false">F34-E34</f>
        <v>0</v>
      </c>
      <c r="H34" s="24"/>
      <c r="I34" s="25"/>
    </row>
    <row r="35" customFormat="false" ht="15" hidden="false" customHeight="false" outlineLevel="0" collapsed="false">
      <c r="A35" s="4"/>
      <c r="B35" s="4"/>
      <c r="C35" s="4"/>
      <c r="D35" s="4"/>
      <c r="E35" s="17"/>
      <c r="F35" s="17"/>
      <c r="G35" s="18" t="n">
        <f aca="false">F35-E35</f>
        <v>0</v>
      </c>
      <c r="H35" s="24"/>
      <c r="I35" s="25"/>
    </row>
    <row r="36" customFormat="false" ht="15" hidden="false" customHeight="false" outlineLevel="0" collapsed="false">
      <c r="A36" s="4"/>
      <c r="B36" s="4"/>
      <c r="C36" s="4"/>
      <c r="D36" s="4"/>
      <c r="E36" s="17"/>
      <c r="F36" s="17"/>
      <c r="G36" s="18" t="n">
        <f aca="false">F36-E36</f>
        <v>0</v>
      </c>
      <c r="H36" s="24"/>
      <c r="I36" s="25"/>
    </row>
    <row r="37" customFormat="false" ht="15" hidden="false" customHeight="false" outlineLevel="0" collapsed="false">
      <c r="A37" s="4"/>
      <c r="B37" s="4"/>
      <c r="C37" s="4"/>
      <c r="D37" s="4"/>
      <c r="E37" s="17"/>
      <c r="F37" s="17"/>
      <c r="G37" s="18" t="n">
        <f aca="false">F37-E37</f>
        <v>0</v>
      </c>
      <c r="H37" s="24"/>
      <c r="I37" s="25"/>
    </row>
    <row r="38" customFormat="false" ht="15" hidden="false" customHeight="false" outlineLevel="0" collapsed="false">
      <c r="A38" s="4"/>
      <c r="B38" s="4"/>
      <c r="C38" s="4"/>
      <c r="D38" s="4"/>
      <c r="E38" s="17"/>
      <c r="F38" s="17"/>
      <c r="G38" s="18" t="n">
        <f aca="false">F38-E38</f>
        <v>0</v>
      </c>
      <c r="H38" s="24"/>
      <c r="I38" s="25"/>
    </row>
    <row r="39" customFormat="false" ht="15" hidden="false" customHeight="false" outlineLevel="0" collapsed="false">
      <c r="A39" s="4"/>
      <c r="B39" s="4"/>
      <c r="C39" s="4"/>
      <c r="D39" s="4"/>
      <c r="E39" s="17"/>
      <c r="F39" s="17"/>
      <c r="G39" s="18" t="n">
        <f aca="false">F39-E39</f>
        <v>0</v>
      </c>
      <c r="H39" s="24"/>
      <c r="I39" s="25"/>
    </row>
    <row r="40" customFormat="false" ht="15" hidden="false" customHeight="false" outlineLevel="0" collapsed="false">
      <c r="A40" s="4"/>
      <c r="B40" s="4"/>
      <c r="C40" s="4"/>
      <c r="D40" s="4"/>
      <c r="E40" s="17"/>
      <c r="F40" s="17"/>
      <c r="G40" s="18" t="n">
        <f aca="false">F40-E40</f>
        <v>0</v>
      </c>
      <c r="H40" s="24"/>
      <c r="I40" s="25"/>
    </row>
    <row r="41" customFormat="false" ht="15" hidden="false" customHeight="false" outlineLevel="0" collapsed="false">
      <c r="A41" s="4"/>
      <c r="B41" s="4"/>
      <c r="C41" s="4"/>
      <c r="D41" s="4"/>
      <c r="E41" s="17"/>
      <c r="F41" s="17"/>
      <c r="G41" s="18" t="n">
        <f aca="false">F41-E41</f>
        <v>0</v>
      </c>
      <c r="H41" s="24"/>
      <c r="I41" s="25"/>
    </row>
    <row r="42" customFormat="false" ht="15" hidden="false" customHeight="false" outlineLevel="0" collapsed="false">
      <c r="A42" s="6" t="s">
        <v>99</v>
      </c>
      <c r="E42" s="15" t="n">
        <f aca="false">SUM(E18:E41)</f>
        <v>1520</v>
      </c>
      <c r="F42" s="15" t="n">
        <f aca="false">SUM(F18:F41)</f>
        <v>1572</v>
      </c>
      <c r="G42" s="15" t="n">
        <f aca="false">F42-E42</f>
        <v>52</v>
      </c>
    </row>
    <row r="44" customFormat="false" ht="18" hidden="false" customHeight="true" outlineLevel="0" collapsed="false">
      <c r="A44" s="3" t="s">
        <v>100</v>
      </c>
      <c r="B44" s="3"/>
      <c r="C44" s="3"/>
      <c r="D44" s="3"/>
      <c r="E44" s="3"/>
      <c r="F44" s="3"/>
      <c r="G44" s="3"/>
      <c r="H44" s="3"/>
      <c r="I44" s="3"/>
    </row>
    <row r="45" customFormat="false" ht="15" hidden="false" customHeight="false" outlineLevel="0" collapsed="false">
      <c r="A45" s="29" t="s">
        <v>101</v>
      </c>
      <c r="B45" s="29"/>
      <c r="C45" s="29"/>
      <c r="D45" s="29"/>
      <c r="E45" s="4" t="s">
        <v>138</v>
      </c>
      <c r="F45" s="4"/>
      <c r="G45" s="4"/>
      <c r="H45" s="4"/>
      <c r="I45" s="4"/>
    </row>
    <row r="46" customFormat="false" ht="15" hidden="false" customHeight="false" outlineLevel="0" collapsed="false">
      <c r="A46" s="29" t="s">
        <v>102</v>
      </c>
      <c r="B46" s="29"/>
      <c r="C46" s="29"/>
      <c r="D46" s="29"/>
      <c r="E46" s="4" t="s">
        <v>139</v>
      </c>
      <c r="F46" s="4"/>
      <c r="G46" s="4"/>
      <c r="H46" s="4"/>
      <c r="I46" s="4"/>
    </row>
    <row r="47" customFormat="false" ht="15" hidden="false" customHeight="false" outlineLevel="0" collapsed="false">
      <c r="A47" s="29" t="s">
        <v>103</v>
      </c>
      <c r="B47" s="29"/>
      <c r="C47" s="29"/>
      <c r="D47" s="29"/>
      <c r="E47" s="4" t="s">
        <v>140</v>
      </c>
      <c r="F47" s="4"/>
      <c r="G47" s="4"/>
      <c r="H47" s="4"/>
      <c r="I47" s="4"/>
    </row>
  </sheetData>
  <mergeCells count="28">
    <mergeCell ref="A1:I1"/>
    <mergeCell ref="A2:I2"/>
    <mergeCell ref="K3:N3"/>
    <mergeCell ref="A6:I6"/>
    <mergeCell ref="A7:D7"/>
    <mergeCell ref="H7:I7"/>
    <mergeCell ref="A8:D8"/>
    <mergeCell ref="H8:I8"/>
    <mergeCell ref="A9:D9"/>
    <mergeCell ref="H9:I9"/>
    <mergeCell ref="A10:D10"/>
    <mergeCell ref="H10:I10"/>
    <mergeCell ref="A11:D11"/>
    <mergeCell ref="H11:I11"/>
    <mergeCell ref="A12:D12"/>
    <mergeCell ref="H12:I12"/>
    <mergeCell ref="A13:D13"/>
    <mergeCell ref="H13:I13"/>
    <mergeCell ref="K15:N15"/>
    <mergeCell ref="A16:I16"/>
    <mergeCell ref="K20:N20"/>
    <mergeCell ref="A44:I44"/>
    <mergeCell ref="A45:D45"/>
    <mergeCell ref="E45:I45"/>
    <mergeCell ref="A46:D46"/>
    <mergeCell ref="E46:I46"/>
    <mergeCell ref="A47:D47"/>
    <mergeCell ref="E47:I47"/>
  </mergeCells>
  <conditionalFormatting sqref="G18:G41">
    <cfRule type="cellIs" priority="2" operator="greaterThan" aboveAverage="0" equalAverage="0" bottom="0" percent="0" rank="0" text="" dxfId="0">
      <formula>0</formula>
    </cfRule>
    <cfRule type="cellIs" priority="3" operator="lessThan" aboveAverage="0" equalAverage="0" bottom="0" percent="0" rank="0" text="" dxfId="1">
      <formula>0</formula>
    </cfRule>
  </conditionalFormatting>
  <conditionalFormatting sqref="L9">
    <cfRule type="cellIs" priority="4" operator="lessThan" aboveAverage="0" equalAverage="0" bottom="0" percent="0" rank="0" text="" dxfId="2">
      <formula>0</formula>
    </cfRule>
    <cfRule type="cellIs" priority="5" operator="greaterThanOrEqual" aboveAverage="0" equalAverage="0" bottom="0" percent="0" rank="0" text="" dxfId="3">
      <formula>0</formula>
    </cfRule>
  </conditionalFormatting>
  <dataValidations count="6">
    <dataValidation allowBlank="true" errorStyle="stop" operator="between" showDropDown="false" showErrorMessage="false" showInputMessage="false" sqref="B18:B41" type="list">
      <formula1>"Fixed,Variable,Irregular"</formula1>
      <formula2>0</formula2>
    </dataValidation>
    <dataValidation allowBlank="true" errorStyle="stop" operator="between" showDropDown="false" showErrorMessage="false" showInputMessage="false" sqref="C18:C41" type="list">
      <formula1>"Need,Want,Saving/Future"</formula1>
      <formula2>0</formula2>
    </dataValidation>
    <dataValidation allowBlank="true" errorStyle="stop" operator="between" showDropDown="false" showErrorMessage="false" showInputMessage="false" sqref="I18:I41" type="list">
      <formula1>"Yes,No"</formula1>
      <formula2>0</formula2>
    </dataValidation>
    <dataValidation allowBlank="true" errorStyle="stop" operator="between" showDropDown="false" showErrorMessage="false" showInputMessage="false" sqref="B3" type="list">
      <formula1>"January,February,March,April,May,June,July,August,September,October,November,December"</formula1>
      <formula2>0</formula2>
    </dataValidation>
    <dataValidation allowBlank="true" errorStyle="stop" operator="between" showDropDown="false" showErrorMessage="false" showInputMessage="false" sqref="F4" type="list">
      <formula1>"EUR,USD,GBP,CHF,PLN,RON,BGN,HUF,SEK,DKK"</formula1>
      <formula2>0</formula2>
    </dataValidation>
    <dataValidation allowBlank="true" errorStyle="stop" operator="between" showDropDown="false" showErrorMessage="false" showInputMessage="false" sqref="A18:A41" type="list">
      <formula1>"Rent / Mortgage,Utilities,Groceries,Transport,Health,Insurance,Childcare,Phone &amp; Internet,Leisure,Eating out,Clothing,Subscriptions,Education,Gifts,Set aside (irregular),Debt repayment,Savings,Pension,Emergency fund,Other"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30A0"/>
    <pageSetUpPr fitToPage="false"/>
  </sheetPr>
  <dimension ref="A1:E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4" min="2" style="0" width="15"/>
    <col collapsed="false" customWidth="true" hidden="false" outlineLevel="0" max="5" min="5" style="0" width="45"/>
  </cols>
  <sheetData>
    <row r="1" customFormat="false" ht="17.35" hidden="false" customHeight="false" outlineLevel="0" collapsed="false">
      <c r="A1" s="1" t="s">
        <v>141</v>
      </c>
      <c r="B1" s="1"/>
      <c r="C1" s="1"/>
      <c r="D1" s="1"/>
      <c r="E1" s="1"/>
    </row>
    <row r="3" customFormat="false" ht="18" hidden="false" customHeight="true" outlineLevel="0" collapsed="false">
      <c r="A3" s="3" t="s">
        <v>142</v>
      </c>
      <c r="B3" s="3"/>
      <c r="C3" s="3"/>
      <c r="D3" s="3"/>
      <c r="E3" s="3"/>
    </row>
    <row r="4" customFormat="false" ht="15" hidden="false" customHeight="false" outlineLevel="0" collapsed="false">
      <c r="A4" s="14" t="s">
        <v>143</v>
      </c>
      <c r="B4" s="22" t="n">
        <f aca="false">'Budget Template'!L22</f>
        <v>0</v>
      </c>
      <c r="E4" s="13" t="s">
        <v>144</v>
      </c>
    </row>
    <row r="5" customFormat="false" ht="15" hidden="false" customHeight="false" outlineLevel="0" collapsed="false">
      <c r="A5" s="14" t="s">
        <v>145</v>
      </c>
      <c r="B5" s="22" t="n">
        <f aca="false">3*B4</f>
        <v>0</v>
      </c>
    </row>
    <row r="6" customFormat="false" ht="15" hidden="false" customHeight="false" outlineLevel="0" collapsed="false">
      <c r="A6" s="14" t="s">
        <v>146</v>
      </c>
      <c r="B6" s="17"/>
    </row>
    <row r="7" customFormat="false" ht="15" hidden="false" customHeight="false" outlineLevel="0" collapsed="false">
      <c r="A7" s="14" t="s">
        <v>147</v>
      </c>
      <c r="B7" s="17"/>
    </row>
    <row r="8" customFormat="false" ht="15" hidden="false" customHeight="false" outlineLevel="0" collapsed="false">
      <c r="A8" s="14" t="s">
        <v>148</v>
      </c>
      <c r="B8" s="27" t="n">
        <f aca="false">IF(IF(B6="",B5,B6)=0,0,B7/IF(B6="",B5,B6))</f>
        <v>0</v>
      </c>
      <c r="E8" s="13" t="s">
        <v>149</v>
      </c>
    </row>
    <row r="10" customFormat="false" ht="18" hidden="false" customHeight="true" outlineLevel="0" collapsed="false">
      <c r="A10" s="3" t="s">
        <v>150</v>
      </c>
      <c r="B10" s="3"/>
      <c r="C10" s="3"/>
      <c r="D10" s="3"/>
      <c r="E10" s="3"/>
    </row>
    <row r="11" customFormat="false" ht="15" hidden="false" customHeight="false" outlineLevel="0" collapsed="false">
      <c r="A11" s="30" t="s">
        <v>151</v>
      </c>
      <c r="B11" s="30" t="s">
        <v>152</v>
      </c>
      <c r="C11" s="30" t="s">
        <v>153</v>
      </c>
      <c r="E11" s="13" t="s">
        <v>154</v>
      </c>
    </row>
    <row r="12" customFormat="false" ht="15" hidden="false" customHeight="false" outlineLevel="0" collapsed="false">
      <c r="A12" s="4" t="s">
        <v>155</v>
      </c>
      <c r="B12" s="17" t="n">
        <v>300</v>
      </c>
      <c r="C12" s="18" t="n">
        <f aca="false">IF(B12="","",B12/12)</f>
        <v>25</v>
      </c>
      <c r="E12" s="13" t="s">
        <v>156</v>
      </c>
    </row>
    <row r="13" customFormat="false" ht="15" hidden="false" customHeight="false" outlineLevel="0" collapsed="false">
      <c r="A13" s="4" t="s">
        <v>157</v>
      </c>
      <c r="B13" s="17" t="n">
        <v>240</v>
      </c>
      <c r="C13" s="18" t="n">
        <f aca="false">IF(B13="","",B13/12)</f>
        <v>20</v>
      </c>
    </row>
    <row r="14" customFormat="false" ht="15" hidden="false" customHeight="false" outlineLevel="0" collapsed="false">
      <c r="A14" s="4" t="s">
        <v>158</v>
      </c>
      <c r="B14" s="17" t="n">
        <v>600</v>
      </c>
      <c r="C14" s="18" t="n">
        <f aca="false">IF(B14="","",B14/12)</f>
        <v>50</v>
      </c>
    </row>
    <row r="15" customFormat="false" ht="15" hidden="false" customHeight="false" outlineLevel="0" collapsed="false">
      <c r="A15" s="4"/>
      <c r="B15" s="17"/>
      <c r="C15" s="18" t="str">
        <f aca="false">IF(B15="","",B15/12)</f>
        <v/>
      </c>
    </row>
    <row r="16" customFormat="false" ht="15" hidden="false" customHeight="false" outlineLevel="0" collapsed="false">
      <c r="A16" s="4"/>
      <c r="B16" s="17"/>
      <c r="C16" s="18" t="str">
        <f aca="false">IF(B16="","",B16/12)</f>
        <v/>
      </c>
    </row>
    <row r="17" customFormat="false" ht="15" hidden="false" customHeight="false" outlineLevel="0" collapsed="false">
      <c r="A17" s="4"/>
      <c r="B17" s="17"/>
      <c r="C17" s="18" t="str">
        <f aca="false">IF(B17="","",B17/12)</f>
        <v/>
      </c>
    </row>
    <row r="18" customFormat="false" ht="15" hidden="false" customHeight="false" outlineLevel="0" collapsed="false">
      <c r="A18" s="4"/>
      <c r="B18" s="17"/>
      <c r="C18" s="18" t="str">
        <f aca="false">IF(B18="","",B18/12)</f>
        <v/>
      </c>
    </row>
    <row r="19" customFormat="false" ht="15" hidden="false" customHeight="false" outlineLevel="0" collapsed="false">
      <c r="A19" s="4"/>
      <c r="B19" s="17"/>
      <c r="C19" s="18" t="str">
        <f aca="false">IF(B19="","",B19/12)</f>
        <v/>
      </c>
    </row>
    <row r="20" customFormat="false" ht="15" hidden="false" customHeight="false" outlineLevel="0" collapsed="false">
      <c r="A20" s="6" t="s">
        <v>159</v>
      </c>
      <c r="C20" s="15" t="n">
        <f aca="false">SUM(C12:C19)</f>
        <v>95</v>
      </c>
    </row>
    <row r="22" customFormat="false" ht="18" hidden="false" customHeight="true" outlineLevel="0" collapsed="false">
      <c r="A22" s="3" t="s">
        <v>160</v>
      </c>
      <c r="B22" s="3"/>
      <c r="C22" s="3"/>
      <c r="D22" s="3"/>
      <c r="E22" s="3"/>
    </row>
    <row r="23" customFormat="false" ht="15" hidden="false" customHeight="false" outlineLevel="0" collapsed="false">
      <c r="A23" s="14" t="s">
        <v>161</v>
      </c>
      <c r="B23" s="17" t="n">
        <v>50</v>
      </c>
      <c r="E23" s="13" t="s">
        <v>162</v>
      </c>
    </row>
    <row r="24" customFormat="false" ht="15" hidden="false" customHeight="false" outlineLevel="0" collapsed="false">
      <c r="A24" s="14" t="s">
        <v>163</v>
      </c>
      <c r="B24" s="31" t="n">
        <v>25</v>
      </c>
    </row>
    <row r="25" customFormat="false" ht="15" hidden="false" customHeight="false" outlineLevel="0" collapsed="false">
      <c r="A25" s="14" t="s">
        <v>164</v>
      </c>
      <c r="B25" s="12" t="n">
        <v>0.04</v>
      </c>
    </row>
    <row r="26" customFormat="false" ht="15" hidden="false" customHeight="false" outlineLevel="0" collapsed="false">
      <c r="A26" s="14" t="s">
        <v>165</v>
      </c>
      <c r="B26" s="22" t="n">
        <f aca="false">FV(B25/12,B24*12,-B23,0)</f>
        <v>25706.4773691418</v>
      </c>
      <c r="E26" s="13" t="s">
        <v>166</v>
      </c>
    </row>
    <row r="27" customFormat="false" ht="15" hidden="false" customHeight="false" outlineLevel="0" collapsed="false">
      <c r="A27" s="14" t="s">
        <v>167</v>
      </c>
      <c r="B27" s="22" t="n">
        <f aca="false">B23*12*B24</f>
        <v>15000</v>
      </c>
    </row>
    <row r="28" customFormat="false" ht="15" hidden="false" customHeight="false" outlineLevel="0" collapsed="false">
      <c r="A28" s="14" t="s">
        <v>168</v>
      </c>
      <c r="B28" s="22" t="n">
        <f aca="false">B26-B27</f>
        <v>10706.4773691418</v>
      </c>
    </row>
  </sheetData>
  <mergeCells count="4">
    <mergeCell ref="A1:E1"/>
    <mergeCell ref="A3:E3"/>
    <mergeCell ref="A10:E10"/>
    <mergeCell ref="A22:E22"/>
  </mergeCells>
  <conditionalFormatting sqref="B8">
    <cfRule type="cellIs" priority="2" operator="greaterThanOrEqual" aboveAverage="0" equalAverage="0" bottom="0" percent="0" rank="0" text="" dxfId="3">
      <formula>1</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D7D31"/>
    <pageSetUpPr fitToPage="false"/>
  </sheetPr>
  <dimension ref="A1:E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5" min="2" style="0" width="16"/>
  </cols>
  <sheetData>
    <row r="1" customFormat="false" ht="17.35" hidden="false" customHeight="false" outlineLevel="0" collapsed="false">
      <c r="A1" s="1" t="s">
        <v>169</v>
      </c>
      <c r="B1" s="1"/>
      <c r="C1" s="1"/>
      <c r="D1" s="1"/>
      <c r="E1" s="1"/>
    </row>
    <row r="2" customFormat="false" ht="15" hidden="false" customHeight="false" outlineLevel="0" collapsed="false">
      <c r="A2" s="10" t="s">
        <v>170</v>
      </c>
      <c r="B2" s="10"/>
      <c r="C2" s="10"/>
      <c r="D2" s="10"/>
      <c r="E2" s="10"/>
    </row>
    <row r="3" customFormat="false" ht="15" hidden="false" customHeight="false" outlineLevel="0" collapsed="false">
      <c r="A3" s="16" t="s">
        <v>54</v>
      </c>
      <c r="B3" s="16" t="s">
        <v>171</v>
      </c>
      <c r="C3" s="16" t="s">
        <v>172</v>
      </c>
      <c r="D3" s="16" t="s">
        <v>173</v>
      </c>
      <c r="E3" s="16" t="s">
        <v>174</v>
      </c>
    </row>
    <row r="4" customFormat="false" ht="15" hidden="false" customHeight="false" outlineLevel="0" collapsed="false">
      <c r="A4" s="32" t="s">
        <v>175</v>
      </c>
      <c r="B4" s="17"/>
      <c r="C4" s="17"/>
      <c r="D4" s="18" t="n">
        <f aca="false">B4-C4</f>
        <v>0</v>
      </c>
      <c r="E4" s="33" t="str">
        <f aca="false">IF(N(B4)=0,"",D4/B4)</f>
        <v/>
      </c>
    </row>
    <row r="5" customFormat="false" ht="15" hidden="false" customHeight="false" outlineLevel="0" collapsed="false">
      <c r="A5" s="32" t="s">
        <v>176</v>
      </c>
      <c r="B5" s="17"/>
      <c r="C5" s="17"/>
      <c r="D5" s="18" t="n">
        <f aca="false">B5-C5</f>
        <v>0</v>
      </c>
      <c r="E5" s="33" t="str">
        <f aca="false">IF(N(B5)=0,"",D5/B5)</f>
        <v/>
      </c>
    </row>
    <row r="6" customFormat="false" ht="15" hidden="false" customHeight="false" outlineLevel="0" collapsed="false">
      <c r="A6" s="32" t="s">
        <v>104</v>
      </c>
      <c r="B6" s="17"/>
      <c r="C6" s="17"/>
      <c r="D6" s="18" t="n">
        <f aca="false">B6-C6</f>
        <v>0</v>
      </c>
      <c r="E6" s="33" t="str">
        <f aca="false">IF(N(B6)=0,"",D6/B6)</f>
        <v/>
      </c>
    </row>
    <row r="7" customFormat="false" ht="15" hidden="false" customHeight="false" outlineLevel="0" collapsed="false">
      <c r="A7" s="32" t="s">
        <v>177</v>
      </c>
      <c r="B7" s="17"/>
      <c r="C7" s="17"/>
      <c r="D7" s="18" t="n">
        <f aca="false">B7-C7</f>
        <v>0</v>
      </c>
      <c r="E7" s="33" t="str">
        <f aca="false">IF(N(B7)=0,"",D7/B7)</f>
        <v/>
      </c>
    </row>
    <row r="8" customFormat="false" ht="15" hidden="false" customHeight="false" outlineLevel="0" collapsed="false">
      <c r="A8" s="32" t="s">
        <v>178</v>
      </c>
      <c r="B8" s="17"/>
      <c r="C8" s="17"/>
      <c r="D8" s="18" t="n">
        <f aca="false">B8-C8</f>
        <v>0</v>
      </c>
      <c r="E8" s="33" t="str">
        <f aca="false">IF(N(B8)=0,"",D8/B8)</f>
        <v/>
      </c>
    </row>
    <row r="9" customFormat="false" ht="15" hidden="false" customHeight="false" outlineLevel="0" collapsed="false">
      <c r="A9" s="32" t="s">
        <v>179</v>
      </c>
      <c r="B9" s="17"/>
      <c r="C9" s="17"/>
      <c r="D9" s="18" t="n">
        <f aca="false">B9-C9</f>
        <v>0</v>
      </c>
      <c r="E9" s="33" t="str">
        <f aca="false">IF(N(B9)=0,"",D9/B9)</f>
        <v/>
      </c>
    </row>
    <row r="10" customFormat="false" ht="15" hidden="false" customHeight="false" outlineLevel="0" collapsed="false">
      <c r="A10" s="32" t="s">
        <v>180</v>
      </c>
      <c r="B10" s="17"/>
      <c r="C10" s="17"/>
      <c r="D10" s="18" t="n">
        <f aca="false">B10-C10</f>
        <v>0</v>
      </c>
      <c r="E10" s="33" t="str">
        <f aca="false">IF(N(B10)=0,"",D10/B10)</f>
        <v/>
      </c>
    </row>
    <row r="11" customFormat="false" ht="15" hidden="false" customHeight="false" outlineLevel="0" collapsed="false">
      <c r="A11" s="32" t="s">
        <v>181</v>
      </c>
      <c r="B11" s="17"/>
      <c r="C11" s="17"/>
      <c r="D11" s="18" t="n">
        <f aca="false">B11-C11</f>
        <v>0</v>
      </c>
      <c r="E11" s="33" t="str">
        <f aca="false">IF(N(B11)=0,"",D11/B11)</f>
        <v/>
      </c>
    </row>
    <row r="12" customFormat="false" ht="15" hidden="false" customHeight="false" outlineLevel="0" collapsed="false">
      <c r="A12" s="32" t="s">
        <v>182</v>
      </c>
      <c r="B12" s="17"/>
      <c r="C12" s="17"/>
      <c r="D12" s="18" t="n">
        <f aca="false">B12-C12</f>
        <v>0</v>
      </c>
      <c r="E12" s="33" t="str">
        <f aca="false">IF(N(B12)=0,"",D12/B12)</f>
        <v/>
      </c>
    </row>
    <row r="13" customFormat="false" ht="15" hidden="false" customHeight="false" outlineLevel="0" collapsed="false">
      <c r="A13" s="32" t="s">
        <v>183</v>
      </c>
      <c r="B13" s="17"/>
      <c r="C13" s="17"/>
      <c r="D13" s="18" t="n">
        <f aca="false">B13-C13</f>
        <v>0</v>
      </c>
      <c r="E13" s="33" t="str">
        <f aca="false">IF(N(B13)=0,"",D13/B13)</f>
        <v/>
      </c>
    </row>
    <row r="14" customFormat="false" ht="15" hidden="false" customHeight="false" outlineLevel="0" collapsed="false">
      <c r="A14" s="32" t="s">
        <v>184</v>
      </c>
      <c r="B14" s="17"/>
      <c r="C14" s="17"/>
      <c r="D14" s="18" t="n">
        <f aca="false">B14-C14</f>
        <v>0</v>
      </c>
      <c r="E14" s="33" t="str">
        <f aca="false">IF(N(B14)=0,"",D14/B14)</f>
        <v/>
      </c>
    </row>
    <row r="15" customFormat="false" ht="15" hidden="false" customHeight="false" outlineLevel="0" collapsed="false">
      <c r="A15" s="32" t="s">
        <v>185</v>
      </c>
      <c r="B15" s="17"/>
      <c r="C15" s="17"/>
      <c r="D15" s="18" t="n">
        <f aca="false">B15-C15</f>
        <v>0</v>
      </c>
      <c r="E15" s="33" t="str">
        <f aca="false">IF(N(B15)=0,"",D15/B15)</f>
        <v/>
      </c>
    </row>
    <row r="16" customFormat="false" ht="15" hidden="false" customHeight="false" outlineLevel="0" collapsed="false">
      <c r="A16" s="34" t="s">
        <v>186</v>
      </c>
      <c r="B16" s="15" t="n">
        <f aca="false">SUM(B4:B15)</f>
        <v>0</v>
      </c>
      <c r="C16" s="15" t="n">
        <f aca="false">SUM(C4:C15)</f>
        <v>0</v>
      </c>
      <c r="D16" s="15" t="n">
        <f aca="false">SUM(D4:D15)</f>
        <v>0</v>
      </c>
      <c r="E16" s="35" t="str">
        <f aca="false">IF(B16=0,"",D16/B16)</f>
        <v/>
      </c>
    </row>
    <row r="18" customFormat="false" ht="15" hidden="false" customHeight="false" outlineLevel="0" collapsed="false">
      <c r="A18" s="13" t="s">
        <v>187</v>
      </c>
    </row>
  </sheetData>
  <mergeCells count="2">
    <mergeCell ref="A1:E1"/>
    <mergeCell ref="A2:E2"/>
  </mergeCells>
  <conditionalFormatting sqref="D4:D15">
    <cfRule type="cellIs" priority="2" operator="lessThan" aboveAverage="0" equalAverage="0" bottom="0" percent="0" rank="0" text="" dxfId="0">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2026-08-19T11:25:35Z</dcterms:created>
  <dc:creator>openpyxl</dc:creator>
  <dc:description/>
  <dc:language>en-US</dc:language>
  <cp:lastModifiedBy/>
  <dcterms:modified xsi:type="dcterms:W3CDTF">2026-08-19T11:25:38Z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